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mc:AlternateContent xmlns:mc="http://schemas.openxmlformats.org/markup-compatibility/2006">
    <mc:Choice Requires="x15">
      <x15ac:absPath xmlns:x15ac="http://schemas.microsoft.com/office/spreadsheetml/2010/11/ac" url="\\LS520D1D3\2_zaisei\01財政\1財政全般\02県照会・回答\水道\公営企業経営比較分析表の策定及び公表\R2\"/>
    </mc:Choice>
  </mc:AlternateContent>
  <xr:revisionPtr revIDLastSave="0" documentId="13_ncr:1_{91D9267F-6051-4605-ABBB-9579CDCE801C}" xr6:coauthVersionLast="45" xr6:coauthVersionMax="45" xr10:uidLastSave="{00000000-0000-0000-0000-000000000000}"/>
  <workbookProtection workbookAlgorithmName="SHA-512" workbookHashValue="1xn+O8eZ5LWXfGCXBtAg4cBbHZoUhPFGwVXSut/DH50x9aNyTaKtTbEzAahEhRKfYMPDeQekyPvmjBDNfAu4dg==" workbookSaltValue="/zwaz552IKA6WDZPTL0vvw==" workbookSpinCount="100000" lockStructure="1"/>
  <bookViews>
    <workbookView xWindow="-120" yWindow="-120" windowWidth="19440" windowHeight="1500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P6" i="5"/>
  <c r="P10" i="4" s="1"/>
  <c r="O6" i="5"/>
  <c r="N6" i="5"/>
  <c r="M6" i="5"/>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H85" i="4"/>
  <c r="G85" i="4"/>
  <c r="F85" i="4"/>
  <c r="E85" i="4"/>
  <c r="BB10" i="4"/>
  <c r="AT10" i="4"/>
  <c r="AL10" i="4"/>
  <c r="W10" i="4"/>
  <c r="I10" i="4"/>
  <c r="B10" i="4"/>
  <c r="BB8" i="4"/>
  <c r="AL8" i="4"/>
  <c r="AD8" i="4"/>
  <c r="W8" i="4"/>
  <c r="I8" i="4"/>
  <c r="B8" i="4"/>
  <c r="B6" i="4"/>
</calcChain>
</file>

<file path=xl/sharedStrings.xml><?xml version="1.0" encoding="utf-8"?>
<sst xmlns="http://schemas.openxmlformats.org/spreadsheetml/2006/main" count="231" uniqueCount="115">
  <si>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</si>
  <si>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</si>
  <si>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</si>
  <si>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</si>
  <si>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</si>
  <si>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</si>
  <si>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</si>
  <si>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</si>
  <si>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</si>
  <si>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</si>
  <si>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</si>
  <si>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</si>
  <si>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</si>
  <si>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</si>
  <si>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</si>
  <si>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</si>
  <si>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</si>
  <si>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</si>
  <si>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</si>
  <si>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</si>
  <si>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</si>
  <si>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</si>
  <si>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</si>
  <si>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</si>
  <si>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</si>
  <si>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</si>
  <si>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</si>
  <si>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</si>
  <si>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</si>
  <si>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</si>
  <si>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</si>
  <si>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</si>
  <si>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</si>
  <si>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</si>
  <si>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</si>
  <si>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</si>
  <si>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</si>
  <si>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</si>
  <si>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</si>
  <si>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</si>
  <si>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</si>
  <si>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</si>
  <si>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</si>
  <si>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</si>
  <si>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</si>
  <si>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</si>
  <si>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</si>
  <si>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</si>
  <si>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</si>
  <si>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</si>
  <si>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</si>
  <si>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</si>
  <si>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</si>
  <si>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</si>
  <si>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</si>
  <si>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</si>
  <si>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</si>
  <si>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</si>
  <si>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</si>
  <si>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</si>
  <si>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</si>
  <si>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</si>
  <si>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</si>
  <si>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</si>
  <si>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</si>
  <si>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</si>
  <si>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</si>
  <si>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</si>
  <si>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</si>
  <si>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</si>
  <si>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</si>
  <si>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</si>
  <si>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</si>
  <si>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</si>
  <si>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</si>
  <si>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</si>
  <si>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</si>
  <si>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</si>
  <si>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</si>
  <si>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</si>
  <si>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</si>
  <si>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</si>
  <si>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</si>
  <si>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</si>
  <si>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</si>
  <si>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</si>
  <si>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</si>
  <si>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</si>
  <si>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</si>
  <si>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</si>
  <si>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</si>
  <si>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</si>
  <si>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</si>
  <si>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奥州金ケ崎行政事務組合</t>
  </si>
  <si>
    <t>法適用</t>
  </si>
  <si>
    <t>水道事業</t>
  </si>
  <si>
    <t>用水供給事業</t>
  </si>
  <si>
    <t>B</t>
  </si>
  <si>
    <t>民間企業出身 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</si>
  <si>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</si>
  <si>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</si>
  <si>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</si>
  <si>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</si>
  <si>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</si>
  <si>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</si>
  <si>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</si>
  <si>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</si>
  <si>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</si>
  <si>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</si>
  <si>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</si>
  <si>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</si>
  <si>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</si>
  <si>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水道施設の老朽度具合を示す有形固定資産減価償却率は33.06％で、類似団体平均値を大きく下回っています。
　また、水道用水の供給開始が平成20年度であり、法定耐用年数（40年）を超える水道管がないことにより、管路経年化率及び更新率の数値には表われていません。
　今後、法定耐用年数に近づくことから計画的な更新が求められます。</t>
    <rPh sb="42" eb="43">
      <t>オオ</t>
    </rPh>
    <rPh sb="58" eb="60">
      <t>スイドウ</t>
    </rPh>
    <rPh sb="60" eb="62">
      <t>ヨウスイ</t>
    </rPh>
    <rPh sb="63" eb="65">
      <t>キョウキュウ</t>
    </rPh>
    <rPh sb="65" eb="67">
      <t>カイシ</t>
    </rPh>
    <rPh sb="68" eb="70">
      <t>ヘイセイ</t>
    </rPh>
    <rPh sb="72" eb="73">
      <t>ネン</t>
    </rPh>
    <rPh sb="73" eb="74">
      <t>ド</t>
    </rPh>
    <rPh sb="78" eb="80">
      <t>ホウテイ</t>
    </rPh>
    <rPh sb="80" eb="82">
      <t>タイヨウ</t>
    </rPh>
    <rPh sb="82" eb="84">
      <t>ネンスウ</t>
    </rPh>
    <rPh sb="87" eb="88">
      <t>ネン</t>
    </rPh>
    <rPh sb="90" eb="91">
      <t>コ</t>
    </rPh>
    <rPh sb="93" eb="96">
      <t>スイドウカン</t>
    </rPh>
    <rPh sb="105" eb="107">
      <t>カンロ</t>
    </rPh>
    <rPh sb="107" eb="110">
      <t>ケイネンカ</t>
    </rPh>
    <rPh sb="110" eb="111">
      <t>リツ</t>
    </rPh>
    <rPh sb="111" eb="112">
      <t>オヨ</t>
    </rPh>
    <rPh sb="113" eb="115">
      <t>コウシン</t>
    </rPh>
    <rPh sb="115" eb="116">
      <t>リツ</t>
    </rPh>
    <rPh sb="117" eb="119">
      <t>スウチ</t>
    </rPh>
    <rPh sb="121" eb="122">
      <t>アラワ</t>
    </rPh>
    <phoneticPr fontId="4"/>
  </si>
  <si>
    <t>　持続可能な水道用水供給事業経営と適切な施設管理の維持更新計画の検討を行い、健全経営に努めます。</t>
    <rPh sb="1" eb="3">
      <t>ジゾク</t>
    </rPh>
    <rPh sb="3" eb="5">
      <t>カノウ</t>
    </rPh>
    <rPh sb="6" eb="8">
      <t>スイドウ</t>
    </rPh>
    <rPh sb="8" eb="10">
      <t>ヨウスイ</t>
    </rPh>
    <rPh sb="10" eb="12">
      <t>キョウキュウ</t>
    </rPh>
    <rPh sb="12" eb="14">
      <t>ジギョウ</t>
    </rPh>
    <rPh sb="14" eb="16">
      <t>ケイエイ</t>
    </rPh>
    <rPh sb="17" eb="19">
      <t>テキセツ</t>
    </rPh>
    <rPh sb="20" eb="22">
      <t>シセツ</t>
    </rPh>
    <rPh sb="22" eb="24">
      <t>カンリ</t>
    </rPh>
    <rPh sb="25" eb="27">
      <t>イジ</t>
    </rPh>
    <rPh sb="27" eb="29">
      <t>コウシン</t>
    </rPh>
    <rPh sb="29" eb="31">
      <t>ケイカク</t>
    </rPh>
    <rPh sb="32" eb="34">
      <t>ケントウ</t>
    </rPh>
    <rPh sb="35" eb="36">
      <t>オコナ</t>
    </rPh>
    <phoneticPr fontId="4"/>
  </si>
  <si>
    <t>①経常収支比率は、単年度の収支が黒字であることを示す100％以上となっています。令和元年度は経費の節減及び業務の効率化に取り組み、前年度に比べおよそ1.5ポイント増加しました。
②累積欠損金比率は累積欠損金が発生していないため0％となっています。
③流動比率は短期的な債務に対する支払能力を表し100％以上となっていることから、概ね健全な経営状況にあるといえます。
④企業債残高対給水収益比率は、給水収益の約11倍の企業債残高があることを示しており、類似団体平均値より大幅に上回っておりますが、平成30年度より企業債の借換を廃止していることから、前年度に比べおよそ65ポイント減少し、今後も減少する見込みです。
⑤料金回収率は給水に係る費用がどの程度給水収益で賄えているかを表し、100％を超えていることから料金収入で経費が賄われている状態にあり、適切な料金水準にあるといえます。令和元年度は前年度に比べ、およそ2ポイント増加しましたが、更なる維持管理費の削減等に努めます。
⑥給水原価は、有収水量1㎥あたりについて、どれだけの費用がかかっているかを表し、前年度に比べおよそ1円減少しましたが、類似団体平均値を上回っていることから、更なる経費の節減等に努めます。
⑦施設利用率は、施設の利用状況や適正規模を表し、類似団体平均値を上回っており、効率的な施設の運用を行っています。
⑧有収率は施設の稼働が収益につながっているかを判断するもので、類似団体の平均値を下回っているものの、98％台を維持しております。今後100％を目標に維持管理に努めます。</t>
    <rPh sb="40" eb="42">
      <t>レイワ</t>
    </rPh>
    <rPh sb="42" eb="43">
      <t>モト</t>
    </rPh>
    <rPh sb="81" eb="83">
      <t>ゾウカ</t>
    </rPh>
    <rPh sb="247" eb="249">
      <t>ヘイセイ</t>
    </rPh>
    <rPh sb="251" eb="253">
      <t>ネンド</t>
    </rPh>
    <rPh sb="255" eb="257">
      <t>キギョウ</t>
    </rPh>
    <rPh sb="257" eb="258">
      <t>サイ</t>
    </rPh>
    <rPh sb="259" eb="261">
      <t>カリカエ</t>
    </rPh>
    <rPh sb="262" eb="264">
      <t>ハイシ</t>
    </rPh>
    <rPh sb="292" eb="294">
      <t>コンゴ</t>
    </rPh>
    <rPh sb="295" eb="297">
      <t>ゲンショウ</t>
    </rPh>
    <rPh sb="299" eb="301">
      <t>ミコ</t>
    </rPh>
    <rPh sb="390" eb="392">
      <t>レイワ</t>
    </rPh>
    <rPh sb="392" eb="393">
      <t>モト</t>
    </rPh>
    <rPh sb="411" eb="413">
      <t>ゾウカ</t>
    </rPh>
    <rPh sb="419" eb="420">
      <t>サラ</t>
    </rPh>
    <rPh sb="426" eb="427">
      <t>ヒ</t>
    </rPh>
    <rPh sb="432" eb="433">
      <t>ツト</t>
    </rPh>
    <rPh sb="478" eb="481">
      <t>ゼンネンド</t>
    </rPh>
    <rPh sb="482" eb="483">
      <t>クラ</t>
    </rPh>
    <rPh sb="488" eb="489">
      <t>エン</t>
    </rPh>
    <rPh sb="489" eb="491">
      <t>ゲンショウ</t>
    </rPh>
    <rPh sb="519" eb="521">
      <t>ケイヒ</t>
    </rPh>
    <rPh sb="522" eb="524">
      <t>セツゲン</t>
    </rPh>
    <rPh sb="524" eb="525">
      <t>トウ</t>
    </rPh>
    <rPh sb="526" eb="527">
      <t>ツト</t>
    </rPh>
    <rPh sb="629" eb="631">
      <t>シタマワ</t>
    </rPh>
    <rPh sb="642" eb="643">
      <t>ダイ</t>
    </rPh>
    <rPh sb="644" eb="646">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</si>
</sst>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90-4FC2-AA0B-A05EFD74582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0.26</c:v>
                </c:pt>
                <c:pt idx="1">
                  <c:v>0.24</c:v>
                </c:pt>
                <c:pt idx="2">
                  <c:v>0.27</c:v>
                </c:pt>
                <c:pt idx="3">
                  <c:v>0.24</c:v>
                </c:pt>
                <c:pt idx="4">
                  <c:v>0.2</c:v>
                </c:pt>
              </c:numCache>
            </c:numRef>
          </c:val>
          <c:smooth val="0"/>
          <c:extLst>
            <c:ext xmlns:c16="http://schemas.microsoft.com/office/drawing/2014/chart" uri="{C3380CC4-5D6E-409C-BE32-E72D297353CC}">
              <c16:uniqueId val="{00000001-F290-4FC2-AA0B-A05EFD74582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76.790000000000006</c:v>
                </c:pt>
                <c:pt idx="1">
                  <c:v>66.31</c:v>
                </c:pt>
                <c:pt idx="2">
                  <c:v>66.569999999999993</c:v>
                </c:pt>
                <c:pt idx="3">
                  <c:v>72.28</c:v>
                </c:pt>
                <c:pt idx="4">
                  <c:v>71.02</c:v>
                </c:pt>
              </c:numCache>
            </c:numRef>
          </c:val>
          <c:extLst>
            <c:ext xmlns:c16="http://schemas.microsoft.com/office/drawing/2014/chart" uri="{C3380CC4-5D6E-409C-BE32-E72D297353CC}">
              <c16:uniqueId val="{00000000-7BBA-4B4D-B4EC-D1117469C9D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61.82</c:v>
                </c:pt>
                <c:pt idx="1">
                  <c:v>61.66</c:v>
                </c:pt>
                <c:pt idx="2">
                  <c:v>62.19</c:v>
                </c:pt>
                <c:pt idx="3">
                  <c:v>61.77</c:v>
                </c:pt>
                <c:pt idx="4">
                  <c:v>61.69</c:v>
                </c:pt>
              </c:numCache>
            </c:numRef>
          </c:val>
          <c:smooth val="0"/>
          <c:extLst>
            <c:ext xmlns:c16="http://schemas.microsoft.com/office/drawing/2014/chart" uri="{C3380CC4-5D6E-409C-BE32-E72D297353CC}">
              <c16:uniqueId val="{00000001-7BBA-4B4D-B4EC-D1117469C9D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98.39</c:v>
                </c:pt>
                <c:pt idx="1">
                  <c:v>98.47</c:v>
                </c:pt>
                <c:pt idx="2">
                  <c:v>98.28</c:v>
                </c:pt>
                <c:pt idx="3">
                  <c:v>98.41</c:v>
                </c:pt>
                <c:pt idx="4">
                  <c:v>98.36</c:v>
                </c:pt>
              </c:numCache>
            </c:numRef>
          </c:val>
          <c:extLst>
            <c:ext xmlns:c16="http://schemas.microsoft.com/office/drawing/2014/chart" uri="{C3380CC4-5D6E-409C-BE32-E72D297353CC}">
              <c16:uniqueId val="{00000000-B34E-4354-9DB5-205E38FBD0F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100.03</c:v>
                </c:pt>
                <c:pt idx="1">
                  <c:v>100.05</c:v>
                </c:pt>
                <c:pt idx="2">
                  <c:v>100.05</c:v>
                </c:pt>
                <c:pt idx="3">
                  <c:v>100.08</c:v>
                </c:pt>
                <c:pt idx="4">
                  <c:v>100</c:v>
                </c:pt>
              </c:numCache>
            </c:numRef>
          </c:val>
          <c:smooth val="0"/>
          <c:extLst>
            <c:ext xmlns:c16="http://schemas.microsoft.com/office/drawing/2014/chart" uri="{C3380CC4-5D6E-409C-BE32-E72D297353CC}">
              <c16:uniqueId val="{00000001-B34E-4354-9DB5-205E38FBD0F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107.34</c:v>
                </c:pt>
                <c:pt idx="1">
                  <c:v>102.43</c:v>
                </c:pt>
                <c:pt idx="2">
                  <c:v>103.59</c:v>
                </c:pt>
                <c:pt idx="3">
                  <c:v>101.05</c:v>
                </c:pt>
                <c:pt idx="4">
                  <c:v>102.49</c:v>
                </c:pt>
              </c:numCache>
            </c:numRef>
          </c:val>
          <c:extLst>
            <c:ext xmlns:c16="http://schemas.microsoft.com/office/drawing/2014/chart" uri="{C3380CC4-5D6E-409C-BE32-E72D297353CC}">
              <c16:uniqueId val="{00000000-9E34-41E1-9A61-25B5ED22B32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113.33</c:v>
                </c:pt>
                <c:pt idx="1">
                  <c:v>114.05</c:v>
                </c:pt>
                <c:pt idx="2">
                  <c:v>114.26</c:v>
                </c:pt>
                <c:pt idx="3">
                  <c:v>112.98</c:v>
                </c:pt>
                <c:pt idx="4">
                  <c:v>112.91</c:v>
                </c:pt>
              </c:numCache>
            </c:numRef>
          </c:val>
          <c:smooth val="0"/>
          <c:extLst>
            <c:ext xmlns:c16="http://schemas.microsoft.com/office/drawing/2014/chart" uri="{C3380CC4-5D6E-409C-BE32-E72D297353CC}">
              <c16:uniqueId val="{00000001-9E34-41E1-9A61-25B5ED22B32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19.63</c:v>
                </c:pt>
                <c:pt idx="1">
                  <c:v>23.08</c:v>
                </c:pt>
                <c:pt idx="2">
                  <c:v>26.49</c:v>
                </c:pt>
                <c:pt idx="3">
                  <c:v>29.82</c:v>
                </c:pt>
                <c:pt idx="4">
                  <c:v>33.06</c:v>
                </c:pt>
              </c:numCache>
            </c:numRef>
          </c:val>
          <c:extLst>
            <c:ext xmlns:c16="http://schemas.microsoft.com/office/drawing/2014/chart" uri="{C3380CC4-5D6E-409C-BE32-E72D297353CC}">
              <c16:uniqueId val="{00000000-B3F1-400B-B6F7-AD00F11ADC0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52.4</c:v>
                </c:pt>
                <c:pt idx="1">
                  <c:v>53.56</c:v>
                </c:pt>
                <c:pt idx="2">
                  <c:v>54.73</c:v>
                </c:pt>
                <c:pt idx="3">
                  <c:v>55.77</c:v>
                </c:pt>
                <c:pt idx="4">
                  <c:v>56.48</c:v>
                </c:pt>
              </c:numCache>
            </c:numRef>
          </c:val>
          <c:smooth val="0"/>
          <c:extLst>
            <c:ext xmlns:c16="http://schemas.microsoft.com/office/drawing/2014/chart" uri="{C3380CC4-5D6E-409C-BE32-E72D297353CC}">
              <c16:uniqueId val="{00000001-B3F1-400B-B6F7-AD00F11ADC0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3E-4DED-8557-5FD34AE875E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18.05</c:v>
                </c:pt>
                <c:pt idx="1">
                  <c:v>19.440000000000001</c:v>
                </c:pt>
                <c:pt idx="2">
                  <c:v>22.46</c:v>
                </c:pt>
                <c:pt idx="3">
                  <c:v>25.84</c:v>
                </c:pt>
                <c:pt idx="4">
                  <c:v>27.61</c:v>
                </c:pt>
              </c:numCache>
            </c:numRef>
          </c:val>
          <c:smooth val="0"/>
          <c:extLst>
            <c:ext xmlns:c16="http://schemas.microsoft.com/office/drawing/2014/chart" uri="{C3380CC4-5D6E-409C-BE32-E72D297353CC}">
              <c16:uniqueId val="{00000001-B33E-4DED-8557-5FD34AE875E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40-4CCE-B755-E1650A7A1D4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17.39</c:v>
                </c:pt>
                <c:pt idx="1">
                  <c:v>12.65</c:v>
                </c:pt>
                <c:pt idx="2">
                  <c:v>10.58</c:v>
                </c:pt>
                <c:pt idx="3">
                  <c:v>10.49</c:v>
                </c:pt>
                <c:pt idx="4">
                  <c:v>9.92</c:v>
                </c:pt>
              </c:numCache>
            </c:numRef>
          </c:val>
          <c:smooth val="0"/>
          <c:extLst>
            <c:ext xmlns:c16="http://schemas.microsoft.com/office/drawing/2014/chart" uri="{C3380CC4-5D6E-409C-BE32-E72D297353CC}">
              <c16:uniqueId val="{00000001-5140-4CCE-B755-E1650A7A1D4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393.57</c:v>
                </c:pt>
                <c:pt idx="1">
                  <c:v>401.72</c:v>
                </c:pt>
                <c:pt idx="2">
                  <c:v>389.54</c:v>
                </c:pt>
                <c:pt idx="3">
                  <c:v>353.41</c:v>
                </c:pt>
                <c:pt idx="4">
                  <c:v>315.8</c:v>
                </c:pt>
              </c:numCache>
            </c:numRef>
          </c:val>
          <c:extLst>
            <c:ext xmlns:c16="http://schemas.microsoft.com/office/drawing/2014/chart" uri="{C3380CC4-5D6E-409C-BE32-E72D297353CC}">
              <c16:uniqueId val="{00000000-013E-47A6-8C74-910EEFE0761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212.95</c:v>
                </c:pt>
                <c:pt idx="1">
                  <c:v>224.41</c:v>
                </c:pt>
                <c:pt idx="2">
                  <c:v>243.44</c:v>
                </c:pt>
                <c:pt idx="3">
                  <c:v>258.49</c:v>
                </c:pt>
                <c:pt idx="4">
                  <c:v>271.10000000000002</c:v>
                </c:pt>
              </c:numCache>
            </c:numRef>
          </c:val>
          <c:smooth val="0"/>
          <c:extLst>
            <c:ext xmlns:c16="http://schemas.microsoft.com/office/drawing/2014/chart" uri="{C3380CC4-5D6E-409C-BE32-E72D297353CC}">
              <c16:uniqueId val="{00000001-013E-47A6-8C74-910EEFE0761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1271.8</c:v>
                </c:pt>
                <c:pt idx="1">
                  <c:v>1297.73</c:v>
                </c:pt>
                <c:pt idx="2">
                  <c:v>1258.02</c:v>
                </c:pt>
                <c:pt idx="3">
                  <c:v>1155.02</c:v>
                </c:pt>
                <c:pt idx="4">
                  <c:v>1089.97</c:v>
                </c:pt>
              </c:numCache>
            </c:numRef>
          </c:val>
          <c:extLst>
            <c:ext xmlns:c16="http://schemas.microsoft.com/office/drawing/2014/chart" uri="{C3380CC4-5D6E-409C-BE32-E72D297353CC}">
              <c16:uniqueId val="{00000000-75B9-4D14-8F5B-C95214AD7E2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333.48</c:v>
                </c:pt>
                <c:pt idx="1">
                  <c:v>320.31</c:v>
                </c:pt>
                <c:pt idx="2">
                  <c:v>303.26</c:v>
                </c:pt>
                <c:pt idx="3">
                  <c:v>290.31</c:v>
                </c:pt>
                <c:pt idx="4">
                  <c:v>272.95999999999998</c:v>
                </c:pt>
              </c:numCache>
            </c:numRef>
          </c:val>
          <c:smooth val="0"/>
          <c:extLst>
            <c:ext xmlns:c16="http://schemas.microsoft.com/office/drawing/2014/chart" uri="{C3380CC4-5D6E-409C-BE32-E72D297353CC}">
              <c16:uniqueId val="{00000001-75B9-4D14-8F5B-C95214AD7E2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108.16</c:v>
                </c:pt>
                <c:pt idx="1">
                  <c:v>102.25</c:v>
                </c:pt>
                <c:pt idx="2">
                  <c:v>103.97</c:v>
                </c:pt>
                <c:pt idx="3">
                  <c:v>100.52</c:v>
                </c:pt>
                <c:pt idx="4">
                  <c:v>102.44</c:v>
                </c:pt>
              </c:numCache>
            </c:numRef>
          </c:val>
          <c:extLst>
            <c:ext xmlns:c16="http://schemas.microsoft.com/office/drawing/2014/chart" uri="{C3380CC4-5D6E-409C-BE32-E72D297353CC}">
              <c16:uniqueId val="{00000000-ACB5-48E1-8792-3BC7DF83114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112.81</c:v>
                </c:pt>
                <c:pt idx="1">
                  <c:v>113.88</c:v>
                </c:pt>
                <c:pt idx="2">
                  <c:v>114.14</c:v>
                </c:pt>
                <c:pt idx="3">
                  <c:v>112.83</c:v>
                </c:pt>
                <c:pt idx="4">
                  <c:v>112.84</c:v>
                </c:pt>
              </c:numCache>
            </c:numRef>
          </c:val>
          <c:smooth val="0"/>
          <c:extLst>
            <c:ext xmlns:c16="http://schemas.microsoft.com/office/drawing/2014/chart" uri="{C3380CC4-5D6E-409C-BE32-E72D297353CC}">
              <c16:uniqueId val="{00000001-ACB5-48E1-8792-3BC7DF83114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95.41</c:v>
                </c:pt>
                <c:pt idx="1">
                  <c:v>111.75</c:v>
                </c:pt>
                <c:pt idx="2">
                  <c:v>109.76</c:v>
                </c:pt>
                <c:pt idx="3">
                  <c:v>107.13</c:v>
                </c:pt>
                <c:pt idx="4">
                  <c:v>106.08</c:v>
                </c:pt>
              </c:numCache>
            </c:numRef>
          </c:val>
          <c:extLst>
            <c:ext xmlns:c16="http://schemas.microsoft.com/office/drawing/2014/chart" uri="{C3380CC4-5D6E-409C-BE32-E72D297353CC}">
              <c16:uniqueId val="{00000000-D611-46EF-B15E-E53CF7531E9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75.3</c:v>
                </c:pt>
                <c:pt idx="1">
                  <c:v>74.02</c:v>
                </c:pt>
                <c:pt idx="2">
                  <c:v>73.03</c:v>
                </c:pt>
                <c:pt idx="3">
                  <c:v>73.86</c:v>
                </c:pt>
                <c:pt idx="4">
                  <c:v>73.849999999999994</c:v>
                </c:pt>
              </c:numCache>
            </c:numRef>
          </c:val>
          <c:smooth val="0"/>
          <c:extLst>
            <c:ext xmlns:c16="http://schemas.microsoft.com/office/drawing/2014/chart" uri="{C3380CC4-5D6E-409C-BE32-E72D297353CC}">
              <c16:uniqueId val="{00000001-D611-46EF-B15E-E53CF7531E9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岩手県　奥州金ケ崎行政事務組合</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用水供給事業</v>
      </c>
      <c r="Q8" s="86"/>
      <c r="R8" s="86"/>
      <c r="S8" s="86"/>
      <c r="T8" s="86"/>
      <c r="U8" s="86"/>
      <c r="V8" s="86"/>
      <c r="W8" s="86" t="str">
        <f>データ!$L$6</f>
        <v>B</v>
      </c>
      <c r="X8" s="86"/>
      <c r="Y8" s="86"/>
      <c r="Z8" s="86"/>
      <c r="AA8" s="86"/>
      <c r="AB8" s="86"/>
      <c r="AC8" s="86"/>
      <c r="AD8" s="86" t="str">
        <f>データ!$M$6</f>
        <v>民間企業出身 その他</v>
      </c>
      <c r="AE8" s="86"/>
      <c r="AF8" s="86"/>
      <c r="AG8" s="86"/>
      <c r="AH8" s="86"/>
      <c r="AI8" s="86"/>
      <c r="AJ8" s="86"/>
      <c r="AK8" s="4"/>
      <c r="AL8" s="74" t="str">
        <f>データ!$R$6</f>
        <v>-</v>
      </c>
      <c r="AM8" s="74"/>
      <c r="AN8" s="74"/>
      <c r="AO8" s="74"/>
      <c r="AP8" s="74"/>
      <c r="AQ8" s="74"/>
      <c r="AR8" s="74"/>
      <c r="AS8" s="74"/>
      <c r="AT8" s="70" t="str">
        <f>データ!$S$6</f>
        <v>-</v>
      </c>
      <c r="AU8" s="71"/>
      <c r="AV8" s="71"/>
      <c r="AW8" s="71"/>
      <c r="AX8" s="71"/>
      <c r="AY8" s="71"/>
      <c r="AZ8" s="71"/>
      <c r="BA8" s="71"/>
      <c r="BB8" s="73" t="str">
        <f>データ!$T$6</f>
        <v>-</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74.2</v>
      </c>
      <c r="J10" s="71"/>
      <c r="K10" s="71"/>
      <c r="L10" s="71"/>
      <c r="M10" s="71"/>
      <c r="N10" s="71"/>
      <c r="O10" s="72"/>
      <c r="P10" s="73">
        <f>データ!$P$6</f>
        <v>92.45</v>
      </c>
      <c r="Q10" s="73"/>
      <c r="R10" s="73"/>
      <c r="S10" s="73"/>
      <c r="T10" s="73"/>
      <c r="U10" s="73"/>
      <c r="V10" s="73"/>
      <c r="W10" s="74">
        <f>データ!$Q$6</f>
        <v>0</v>
      </c>
      <c r="X10" s="74"/>
      <c r="Y10" s="74"/>
      <c r="Z10" s="74"/>
      <c r="AA10" s="74"/>
      <c r="AB10" s="74"/>
      <c r="AC10" s="74"/>
      <c r="AD10" s="2"/>
      <c r="AE10" s="2"/>
      <c r="AF10" s="2"/>
      <c r="AG10" s="2"/>
      <c r="AH10" s="4"/>
      <c r="AI10" s="4"/>
      <c r="AJ10" s="4"/>
      <c r="AK10" s="4"/>
      <c r="AL10" s="74">
        <f>データ!$U$6</f>
        <v>121032</v>
      </c>
      <c r="AM10" s="74"/>
      <c r="AN10" s="74"/>
      <c r="AO10" s="74"/>
      <c r="AP10" s="74"/>
      <c r="AQ10" s="74"/>
      <c r="AR10" s="74"/>
      <c r="AS10" s="74"/>
      <c r="AT10" s="70">
        <f>データ!$V$6</f>
        <v>752.69</v>
      </c>
      <c r="AU10" s="71"/>
      <c r="AV10" s="71"/>
      <c r="AW10" s="71"/>
      <c r="AX10" s="71"/>
      <c r="AY10" s="71"/>
      <c r="AZ10" s="71"/>
      <c r="BA10" s="71"/>
      <c r="BB10" s="73">
        <f>データ!$W$6</f>
        <v>160.80000000000001</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【112.91】</v>
      </c>
      <c r="F85" s="27" t="str">
        <f>データ!AS6</f>
        <v>【9.92】</v>
      </c>
      <c r="G85" s="27" t="str">
        <f>データ!BD6</f>
        <v>【271.10】</v>
      </c>
      <c r="H85" s="27" t="str">
        <f>データ!BO6</f>
        <v>【272.96】</v>
      </c>
      <c r="I85" s="27" t="str">
        <f>データ!BZ6</f>
        <v>【112.84】</v>
      </c>
      <c r="J85" s="27" t="str">
        <f>データ!CK6</f>
        <v>【73.85】</v>
      </c>
      <c r="K85" s="27" t="str">
        <f>データ!CV6</f>
        <v>【61.69】</v>
      </c>
      <c r="L85" s="27" t="str">
        <f>データ!DG6</f>
        <v>【100.00】</v>
      </c>
      <c r="M85" s="27" t="str">
        <f>データ!DR6</f>
        <v>【56.48】</v>
      </c>
      <c r="N85" s="27" t="str">
        <f>データ!EC6</f>
        <v>【27.61】</v>
      </c>
      <c r="O85" s="27" t="str">
        <f>データ!EN6</f>
        <v>【0.20】</v>
      </c>
    </row>
  </sheetData>
  <sheetProtection algorithmName="SHA-512" hashValue="qh8UOTzh7MCVkHIpjOscuKGEnp8ByvSw4G5KuYBlXYP4B86JlgreCu95bRkTdhJWtbOADI9PC+5QPgo2hZemUQ==" saltValue="qg2qoFQwM8wRQpru49LOq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38733</v>
      </c>
      <c r="D6" s="34">
        <f t="shared" si="3"/>
        <v>46</v>
      </c>
      <c r="E6" s="34">
        <f t="shared" si="3"/>
        <v>1</v>
      </c>
      <c r="F6" s="34">
        <f t="shared" si="3"/>
        <v>0</v>
      </c>
      <c r="G6" s="34">
        <f t="shared" si="3"/>
        <v>2</v>
      </c>
      <c r="H6" s="34" t="str">
        <f t="shared" si="3"/>
        <v>岩手県　奥州金ケ崎行政事務組合</v>
      </c>
      <c r="I6" s="34" t="str">
        <f t="shared" si="3"/>
        <v>法適用</v>
      </c>
      <c r="J6" s="34" t="str">
        <f t="shared" si="3"/>
        <v>水道事業</v>
      </c>
      <c r="K6" s="34" t="str">
        <f t="shared" si="3"/>
        <v>用水供給事業</v>
      </c>
      <c r="L6" s="34" t="str">
        <f t="shared" si="3"/>
        <v>B</v>
      </c>
      <c r="M6" s="34" t="str">
        <f t="shared" si="3"/>
        <v>民間企業出身 その他</v>
      </c>
      <c r="N6" s="35" t="str">
        <f t="shared" si="3"/>
        <v>-</v>
      </c>
      <c r="O6" s="35">
        <f t="shared" si="3"/>
        <v>74.2</v>
      </c>
      <c r="P6" s="35">
        <f t="shared" si="3"/>
        <v>92.45</v>
      </c>
      <c r="Q6" s="35">
        <f t="shared" si="3"/>
        <v>0</v>
      </c>
      <c r="R6" s="35" t="str">
        <f t="shared" si="3"/>
        <v>-</v>
      </c>
      <c r="S6" s="35" t="str">
        <f t="shared" si="3"/>
        <v>-</v>
      </c>
      <c r="T6" s="35" t="str">
        <f t="shared" si="3"/>
        <v>-</v>
      </c>
      <c r="U6" s="35">
        <f t="shared" si="3"/>
        <v>121032</v>
      </c>
      <c r="V6" s="35">
        <f t="shared" si="3"/>
        <v>752.69</v>
      </c>
      <c r="W6" s="35">
        <f t="shared" si="3"/>
        <v>160.80000000000001</v>
      </c>
      <c r="X6" s="36">
        <f>IF(X7="",NA(),X7)</f>
        <v>107.34</v>
      </c>
      <c r="Y6" s="36">
        <f t="shared" ref="Y6:AG6" si="4">IF(Y7="",NA(),Y7)</f>
        <v>102.43</v>
      </c>
      <c r="Z6" s="36">
        <f t="shared" si="4"/>
        <v>103.59</v>
      </c>
      <c r="AA6" s="36">
        <f t="shared" si="4"/>
        <v>101.05</v>
      </c>
      <c r="AB6" s="36">
        <f t="shared" si="4"/>
        <v>102.49</v>
      </c>
      <c r="AC6" s="36">
        <f t="shared" si="4"/>
        <v>113.33</v>
      </c>
      <c r="AD6" s="36">
        <f t="shared" si="4"/>
        <v>114.05</v>
      </c>
      <c r="AE6" s="36">
        <f t="shared" si="4"/>
        <v>114.26</v>
      </c>
      <c r="AF6" s="36">
        <f t="shared" si="4"/>
        <v>112.98</v>
      </c>
      <c r="AG6" s="36">
        <f t="shared" si="4"/>
        <v>112.91</v>
      </c>
      <c r="AH6" s="35" t="str">
        <f>IF(AH7="","",IF(AH7="-","【-】","【"&amp;SUBSTITUTE(TEXT(AH7,"#,##0.00"),"-","△")&amp;"】"))</f>
        <v>【112.91】</v>
      </c>
      <c r="AI6" s="35">
        <f>IF(AI7="",NA(),AI7)</f>
        <v>0</v>
      </c>
      <c r="AJ6" s="35">
        <f t="shared" ref="AJ6:AR6" si="5">IF(AJ7="",NA(),AJ7)</f>
        <v>0</v>
      </c>
      <c r="AK6" s="35">
        <f t="shared" si="5"/>
        <v>0</v>
      </c>
      <c r="AL6" s="35">
        <f t="shared" si="5"/>
        <v>0</v>
      </c>
      <c r="AM6" s="35">
        <f t="shared" si="5"/>
        <v>0</v>
      </c>
      <c r="AN6" s="36">
        <f t="shared" si="5"/>
        <v>17.39</v>
      </c>
      <c r="AO6" s="36">
        <f t="shared" si="5"/>
        <v>12.65</v>
      </c>
      <c r="AP6" s="36">
        <f t="shared" si="5"/>
        <v>10.58</v>
      </c>
      <c r="AQ6" s="36">
        <f t="shared" si="5"/>
        <v>10.49</v>
      </c>
      <c r="AR6" s="36">
        <f t="shared" si="5"/>
        <v>9.92</v>
      </c>
      <c r="AS6" s="35" t="str">
        <f>IF(AS7="","",IF(AS7="-","【-】","【"&amp;SUBSTITUTE(TEXT(AS7,"#,##0.00"),"-","△")&amp;"】"))</f>
        <v>【9.92】</v>
      </c>
      <c r="AT6" s="36">
        <f>IF(AT7="",NA(),AT7)</f>
        <v>393.57</v>
      </c>
      <c r="AU6" s="36">
        <f t="shared" ref="AU6:BC6" si="6">IF(AU7="",NA(),AU7)</f>
        <v>401.72</v>
      </c>
      <c r="AV6" s="36">
        <f t="shared" si="6"/>
        <v>389.54</v>
      </c>
      <c r="AW6" s="36">
        <f t="shared" si="6"/>
        <v>353.41</v>
      </c>
      <c r="AX6" s="36">
        <f t="shared" si="6"/>
        <v>315.8</v>
      </c>
      <c r="AY6" s="36">
        <f t="shared" si="6"/>
        <v>212.95</v>
      </c>
      <c r="AZ6" s="36">
        <f t="shared" si="6"/>
        <v>224.41</v>
      </c>
      <c r="BA6" s="36">
        <f t="shared" si="6"/>
        <v>243.44</v>
      </c>
      <c r="BB6" s="36">
        <f t="shared" si="6"/>
        <v>258.49</v>
      </c>
      <c r="BC6" s="36">
        <f t="shared" si="6"/>
        <v>271.10000000000002</v>
      </c>
      <c r="BD6" s="35" t="str">
        <f>IF(BD7="","",IF(BD7="-","【-】","【"&amp;SUBSTITUTE(TEXT(BD7,"#,##0.00"),"-","△")&amp;"】"))</f>
        <v>【271.10】</v>
      </c>
      <c r="BE6" s="36">
        <f>IF(BE7="",NA(),BE7)</f>
        <v>1271.8</v>
      </c>
      <c r="BF6" s="36">
        <f t="shared" ref="BF6:BN6" si="7">IF(BF7="",NA(),BF7)</f>
        <v>1297.73</v>
      </c>
      <c r="BG6" s="36">
        <f t="shared" si="7"/>
        <v>1258.02</v>
      </c>
      <c r="BH6" s="36">
        <f t="shared" si="7"/>
        <v>1155.02</v>
      </c>
      <c r="BI6" s="36">
        <f t="shared" si="7"/>
        <v>1089.97</v>
      </c>
      <c r="BJ6" s="36">
        <f t="shared" si="7"/>
        <v>333.48</v>
      </c>
      <c r="BK6" s="36">
        <f t="shared" si="7"/>
        <v>320.31</v>
      </c>
      <c r="BL6" s="36">
        <f t="shared" si="7"/>
        <v>303.26</v>
      </c>
      <c r="BM6" s="36">
        <f t="shared" si="7"/>
        <v>290.31</v>
      </c>
      <c r="BN6" s="36">
        <f t="shared" si="7"/>
        <v>272.95999999999998</v>
      </c>
      <c r="BO6" s="35" t="str">
        <f>IF(BO7="","",IF(BO7="-","【-】","【"&amp;SUBSTITUTE(TEXT(BO7,"#,##0.00"),"-","△")&amp;"】"))</f>
        <v>【272.96】</v>
      </c>
      <c r="BP6" s="36">
        <f>IF(BP7="",NA(),BP7)</f>
        <v>108.16</v>
      </c>
      <c r="BQ6" s="36">
        <f t="shared" ref="BQ6:BY6" si="8">IF(BQ7="",NA(),BQ7)</f>
        <v>102.25</v>
      </c>
      <c r="BR6" s="36">
        <f t="shared" si="8"/>
        <v>103.97</v>
      </c>
      <c r="BS6" s="36">
        <f t="shared" si="8"/>
        <v>100.52</v>
      </c>
      <c r="BT6" s="36">
        <f t="shared" si="8"/>
        <v>102.44</v>
      </c>
      <c r="BU6" s="36">
        <f t="shared" si="8"/>
        <v>112.81</v>
      </c>
      <c r="BV6" s="36">
        <f t="shared" si="8"/>
        <v>113.88</v>
      </c>
      <c r="BW6" s="36">
        <f t="shared" si="8"/>
        <v>114.14</v>
      </c>
      <c r="BX6" s="36">
        <f t="shared" si="8"/>
        <v>112.83</v>
      </c>
      <c r="BY6" s="36">
        <f t="shared" si="8"/>
        <v>112.84</v>
      </c>
      <c r="BZ6" s="35" t="str">
        <f>IF(BZ7="","",IF(BZ7="-","【-】","【"&amp;SUBSTITUTE(TEXT(BZ7,"#,##0.00"),"-","△")&amp;"】"))</f>
        <v>【112.84】</v>
      </c>
      <c r="CA6" s="36">
        <f>IF(CA7="",NA(),CA7)</f>
        <v>95.41</v>
      </c>
      <c r="CB6" s="36">
        <f t="shared" ref="CB6:CJ6" si="9">IF(CB7="",NA(),CB7)</f>
        <v>111.75</v>
      </c>
      <c r="CC6" s="36">
        <f t="shared" si="9"/>
        <v>109.76</v>
      </c>
      <c r="CD6" s="36">
        <f t="shared" si="9"/>
        <v>107.13</v>
      </c>
      <c r="CE6" s="36">
        <f t="shared" si="9"/>
        <v>106.08</v>
      </c>
      <c r="CF6" s="36">
        <f t="shared" si="9"/>
        <v>75.3</v>
      </c>
      <c r="CG6" s="36">
        <f t="shared" si="9"/>
        <v>74.02</v>
      </c>
      <c r="CH6" s="36">
        <f t="shared" si="9"/>
        <v>73.03</v>
      </c>
      <c r="CI6" s="36">
        <f t="shared" si="9"/>
        <v>73.86</v>
      </c>
      <c r="CJ6" s="36">
        <f t="shared" si="9"/>
        <v>73.849999999999994</v>
      </c>
      <c r="CK6" s="35" t="str">
        <f>IF(CK7="","",IF(CK7="-","【-】","【"&amp;SUBSTITUTE(TEXT(CK7,"#,##0.00"),"-","△")&amp;"】"))</f>
        <v>【73.85】</v>
      </c>
      <c r="CL6" s="36">
        <f>IF(CL7="",NA(),CL7)</f>
        <v>76.790000000000006</v>
      </c>
      <c r="CM6" s="36">
        <f t="shared" ref="CM6:CU6" si="10">IF(CM7="",NA(),CM7)</f>
        <v>66.31</v>
      </c>
      <c r="CN6" s="36">
        <f t="shared" si="10"/>
        <v>66.569999999999993</v>
      </c>
      <c r="CO6" s="36">
        <f t="shared" si="10"/>
        <v>72.28</v>
      </c>
      <c r="CP6" s="36">
        <f t="shared" si="10"/>
        <v>71.02</v>
      </c>
      <c r="CQ6" s="36">
        <f t="shared" si="10"/>
        <v>61.82</v>
      </c>
      <c r="CR6" s="36">
        <f t="shared" si="10"/>
        <v>61.66</v>
      </c>
      <c r="CS6" s="36">
        <f t="shared" si="10"/>
        <v>62.19</v>
      </c>
      <c r="CT6" s="36">
        <f t="shared" si="10"/>
        <v>61.77</v>
      </c>
      <c r="CU6" s="36">
        <f t="shared" si="10"/>
        <v>61.69</v>
      </c>
      <c r="CV6" s="35" t="str">
        <f>IF(CV7="","",IF(CV7="-","【-】","【"&amp;SUBSTITUTE(TEXT(CV7,"#,##0.00"),"-","△")&amp;"】"))</f>
        <v>【61.69】</v>
      </c>
      <c r="CW6" s="36">
        <f>IF(CW7="",NA(),CW7)</f>
        <v>98.39</v>
      </c>
      <c r="CX6" s="36">
        <f t="shared" ref="CX6:DF6" si="11">IF(CX7="",NA(),CX7)</f>
        <v>98.47</v>
      </c>
      <c r="CY6" s="36">
        <f t="shared" si="11"/>
        <v>98.28</v>
      </c>
      <c r="CZ6" s="36">
        <f t="shared" si="11"/>
        <v>98.41</v>
      </c>
      <c r="DA6" s="36">
        <f t="shared" si="11"/>
        <v>98.36</v>
      </c>
      <c r="DB6" s="36">
        <f t="shared" si="11"/>
        <v>100.03</v>
      </c>
      <c r="DC6" s="36">
        <f t="shared" si="11"/>
        <v>100.05</v>
      </c>
      <c r="DD6" s="36">
        <f t="shared" si="11"/>
        <v>100.05</v>
      </c>
      <c r="DE6" s="36">
        <f t="shared" si="11"/>
        <v>100.08</v>
      </c>
      <c r="DF6" s="36">
        <f t="shared" si="11"/>
        <v>100</v>
      </c>
      <c r="DG6" s="35" t="str">
        <f>IF(DG7="","",IF(DG7="-","【-】","【"&amp;SUBSTITUTE(TEXT(DG7,"#,##0.00"),"-","△")&amp;"】"))</f>
        <v>【100.00】</v>
      </c>
      <c r="DH6" s="36">
        <f>IF(DH7="",NA(),DH7)</f>
        <v>19.63</v>
      </c>
      <c r="DI6" s="36">
        <f t="shared" ref="DI6:DQ6" si="12">IF(DI7="",NA(),DI7)</f>
        <v>23.08</v>
      </c>
      <c r="DJ6" s="36">
        <f t="shared" si="12"/>
        <v>26.49</v>
      </c>
      <c r="DK6" s="36">
        <f t="shared" si="12"/>
        <v>29.82</v>
      </c>
      <c r="DL6" s="36">
        <f t="shared" si="12"/>
        <v>33.06</v>
      </c>
      <c r="DM6" s="36">
        <f t="shared" si="12"/>
        <v>52.4</v>
      </c>
      <c r="DN6" s="36">
        <f t="shared" si="12"/>
        <v>53.56</v>
      </c>
      <c r="DO6" s="36">
        <f t="shared" si="12"/>
        <v>54.73</v>
      </c>
      <c r="DP6" s="36">
        <f t="shared" si="12"/>
        <v>55.77</v>
      </c>
      <c r="DQ6" s="36">
        <f t="shared" si="12"/>
        <v>56.48</v>
      </c>
      <c r="DR6" s="35" t="str">
        <f>IF(DR7="","",IF(DR7="-","【-】","【"&amp;SUBSTITUTE(TEXT(DR7,"#,##0.00"),"-","△")&amp;"】"))</f>
        <v>【56.48】</v>
      </c>
      <c r="DS6" s="35">
        <f>IF(DS7="",NA(),DS7)</f>
        <v>0</v>
      </c>
      <c r="DT6" s="35">
        <f t="shared" ref="DT6:EB6" si="13">IF(DT7="",NA(),DT7)</f>
        <v>0</v>
      </c>
      <c r="DU6" s="35">
        <f t="shared" si="13"/>
        <v>0</v>
      </c>
      <c r="DV6" s="35">
        <f t="shared" si="13"/>
        <v>0</v>
      </c>
      <c r="DW6" s="35">
        <f t="shared" si="13"/>
        <v>0</v>
      </c>
      <c r="DX6" s="36">
        <f t="shared" si="13"/>
        <v>18.05</v>
      </c>
      <c r="DY6" s="36">
        <f t="shared" si="13"/>
        <v>19.440000000000001</v>
      </c>
      <c r="DZ6" s="36">
        <f t="shared" si="13"/>
        <v>22.46</v>
      </c>
      <c r="EA6" s="36">
        <f t="shared" si="13"/>
        <v>25.84</v>
      </c>
      <c r="EB6" s="36">
        <f t="shared" si="13"/>
        <v>27.61</v>
      </c>
      <c r="EC6" s="35" t="str">
        <f>IF(EC7="","",IF(EC7="-","【-】","【"&amp;SUBSTITUTE(TEXT(EC7,"#,##0.00"),"-","△")&amp;"】"))</f>
        <v>【27.61】</v>
      </c>
      <c r="ED6" s="35">
        <f>IF(ED7="",NA(),ED7)</f>
        <v>0</v>
      </c>
      <c r="EE6" s="35">
        <f t="shared" ref="EE6:EM6" si="14">IF(EE7="",NA(),EE7)</f>
        <v>0</v>
      </c>
      <c r="EF6" s="35">
        <f t="shared" si="14"/>
        <v>0</v>
      </c>
      <c r="EG6" s="35">
        <f t="shared" si="14"/>
        <v>0</v>
      </c>
      <c r="EH6" s="35">
        <f t="shared" si="14"/>
        <v>0</v>
      </c>
      <c r="EI6" s="36">
        <f t="shared" si="14"/>
        <v>0.26</v>
      </c>
      <c r="EJ6" s="36">
        <f t="shared" si="14"/>
        <v>0.24</v>
      </c>
      <c r="EK6" s="36">
        <f t="shared" si="14"/>
        <v>0.27</v>
      </c>
      <c r="EL6" s="36">
        <f t="shared" si="14"/>
        <v>0.24</v>
      </c>
      <c r="EM6" s="36">
        <f t="shared" si="14"/>
        <v>0.2</v>
      </c>
      <c r="EN6" s="35" t="str">
        <f>IF(EN7="","",IF(EN7="-","【-】","【"&amp;SUBSTITUTE(TEXT(EN7,"#,##0.00"),"-","△")&amp;"】"))</f>
        <v>【0.20】</v>
      </c>
    </row>
    <row r="7" spans="1:144" s="37" customFormat="1" x14ac:dyDescent="0.15">
      <c r="A7" s="29"/>
      <c r="B7" s="38">
        <v>2019</v>
      </c>
      <c r="C7" s="38">
        <v>38733</v>
      </c>
      <c r="D7" s="38">
        <v>46</v>
      </c>
      <c r="E7" s="38">
        <v>1</v>
      </c>
      <c r="F7" s="38">
        <v>0</v>
      </c>
      <c r="G7" s="38">
        <v>2</v>
      </c>
      <c r="H7" s="38" t="s">
        <v>93</v>
      </c>
      <c r="I7" s="38" t="s">
        <v>94</v>
      </c>
      <c r="J7" s="38" t="s">
        <v>95</v>
      </c>
      <c r="K7" s="38" t="s">
        <v>96</v>
      </c>
      <c r="L7" s="38" t="s">
        <v>97</v>
      </c>
      <c r="M7" s="38" t="s">
        <v>98</v>
      </c>
      <c r="N7" s="39" t="s">
        <v>99</v>
      </c>
      <c r="O7" s="39">
        <v>74.2</v>
      </c>
      <c r="P7" s="39">
        <v>92.45</v>
      </c>
      <c r="Q7" s="39">
        <v>0</v>
      </c>
      <c r="R7" s="39" t="s">
        <v>99</v>
      </c>
      <c r="S7" s="39" t="s">
        <v>99</v>
      </c>
      <c r="T7" s="39" t="s">
        <v>99</v>
      </c>
      <c r="U7" s="39">
        <v>121032</v>
      </c>
      <c r="V7" s="39">
        <v>752.69</v>
      </c>
      <c r="W7" s="39">
        <v>160.80000000000001</v>
      </c>
      <c r="X7" s="39">
        <v>107.34</v>
      </c>
      <c r="Y7" s="39">
        <v>102.43</v>
      </c>
      <c r="Z7" s="39">
        <v>103.59</v>
      </c>
      <c r="AA7" s="39">
        <v>101.05</v>
      </c>
      <c r="AB7" s="39">
        <v>102.49</v>
      </c>
      <c r="AC7" s="39">
        <v>113.33</v>
      </c>
      <c r="AD7" s="39">
        <v>114.05</v>
      </c>
      <c r="AE7" s="39">
        <v>114.26</v>
      </c>
      <c r="AF7" s="39">
        <v>112.98</v>
      </c>
      <c r="AG7" s="39">
        <v>112.91</v>
      </c>
      <c r="AH7" s="39">
        <v>112.91</v>
      </c>
      <c r="AI7" s="39">
        <v>0</v>
      </c>
      <c r="AJ7" s="39">
        <v>0</v>
      </c>
      <c r="AK7" s="39">
        <v>0</v>
      </c>
      <c r="AL7" s="39">
        <v>0</v>
      </c>
      <c r="AM7" s="39">
        <v>0</v>
      </c>
      <c r="AN7" s="39">
        <v>17.39</v>
      </c>
      <c r="AO7" s="39">
        <v>12.65</v>
      </c>
      <c r="AP7" s="39">
        <v>10.58</v>
      </c>
      <c r="AQ7" s="39">
        <v>10.49</v>
      </c>
      <c r="AR7" s="39">
        <v>9.92</v>
      </c>
      <c r="AS7" s="39">
        <v>9.92</v>
      </c>
      <c r="AT7" s="39">
        <v>393.57</v>
      </c>
      <c r="AU7" s="39">
        <v>401.72</v>
      </c>
      <c r="AV7" s="39">
        <v>389.54</v>
      </c>
      <c r="AW7" s="39">
        <v>353.41</v>
      </c>
      <c r="AX7" s="39">
        <v>315.8</v>
      </c>
      <c r="AY7" s="39">
        <v>212.95</v>
      </c>
      <c r="AZ7" s="39">
        <v>224.41</v>
      </c>
      <c r="BA7" s="39">
        <v>243.44</v>
      </c>
      <c r="BB7" s="39">
        <v>258.49</v>
      </c>
      <c r="BC7" s="39">
        <v>271.10000000000002</v>
      </c>
      <c r="BD7" s="39">
        <v>271.10000000000002</v>
      </c>
      <c r="BE7" s="39">
        <v>1271.8</v>
      </c>
      <c r="BF7" s="39">
        <v>1297.73</v>
      </c>
      <c r="BG7" s="39">
        <v>1258.02</v>
      </c>
      <c r="BH7" s="39">
        <v>1155.02</v>
      </c>
      <c r="BI7" s="39">
        <v>1089.97</v>
      </c>
      <c r="BJ7" s="39">
        <v>333.48</v>
      </c>
      <c r="BK7" s="39">
        <v>320.31</v>
      </c>
      <c r="BL7" s="39">
        <v>303.26</v>
      </c>
      <c r="BM7" s="39">
        <v>290.31</v>
      </c>
      <c r="BN7" s="39">
        <v>272.95999999999998</v>
      </c>
      <c r="BO7" s="39">
        <v>272.95999999999998</v>
      </c>
      <c r="BP7" s="39">
        <v>108.16</v>
      </c>
      <c r="BQ7" s="39">
        <v>102.25</v>
      </c>
      <c r="BR7" s="39">
        <v>103.97</v>
      </c>
      <c r="BS7" s="39">
        <v>100.52</v>
      </c>
      <c r="BT7" s="39">
        <v>102.44</v>
      </c>
      <c r="BU7" s="39">
        <v>112.81</v>
      </c>
      <c r="BV7" s="39">
        <v>113.88</v>
      </c>
      <c r="BW7" s="39">
        <v>114.14</v>
      </c>
      <c r="BX7" s="39">
        <v>112.83</v>
      </c>
      <c r="BY7" s="39">
        <v>112.84</v>
      </c>
      <c r="BZ7" s="39">
        <v>112.84</v>
      </c>
      <c r="CA7" s="39">
        <v>95.41</v>
      </c>
      <c r="CB7" s="39">
        <v>111.75</v>
      </c>
      <c r="CC7" s="39">
        <v>109.76</v>
      </c>
      <c r="CD7" s="39">
        <v>107.13</v>
      </c>
      <c r="CE7" s="39">
        <v>106.08</v>
      </c>
      <c r="CF7" s="39">
        <v>75.3</v>
      </c>
      <c r="CG7" s="39">
        <v>74.02</v>
      </c>
      <c r="CH7" s="39">
        <v>73.03</v>
      </c>
      <c r="CI7" s="39">
        <v>73.86</v>
      </c>
      <c r="CJ7" s="39">
        <v>73.849999999999994</v>
      </c>
      <c r="CK7" s="39">
        <v>73.849999999999994</v>
      </c>
      <c r="CL7" s="39">
        <v>76.790000000000006</v>
      </c>
      <c r="CM7" s="39">
        <v>66.31</v>
      </c>
      <c r="CN7" s="39">
        <v>66.569999999999993</v>
      </c>
      <c r="CO7" s="39">
        <v>72.28</v>
      </c>
      <c r="CP7" s="39">
        <v>71.02</v>
      </c>
      <c r="CQ7" s="39">
        <v>61.82</v>
      </c>
      <c r="CR7" s="39">
        <v>61.66</v>
      </c>
      <c r="CS7" s="39">
        <v>62.19</v>
      </c>
      <c r="CT7" s="39">
        <v>61.77</v>
      </c>
      <c r="CU7" s="39">
        <v>61.69</v>
      </c>
      <c r="CV7" s="39">
        <v>61.69</v>
      </c>
      <c r="CW7" s="39">
        <v>98.39</v>
      </c>
      <c r="CX7" s="39">
        <v>98.47</v>
      </c>
      <c r="CY7" s="39">
        <v>98.28</v>
      </c>
      <c r="CZ7" s="39">
        <v>98.41</v>
      </c>
      <c r="DA7" s="39">
        <v>98.36</v>
      </c>
      <c r="DB7" s="39">
        <v>100.03</v>
      </c>
      <c r="DC7" s="39">
        <v>100.05</v>
      </c>
      <c r="DD7" s="39">
        <v>100.05</v>
      </c>
      <c r="DE7" s="39">
        <v>100.08</v>
      </c>
      <c r="DF7" s="39">
        <v>100</v>
      </c>
      <c r="DG7" s="39">
        <v>100</v>
      </c>
      <c r="DH7" s="39">
        <v>19.63</v>
      </c>
      <c r="DI7" s="39">
        <v>23.08</v>
      </c>
      <c r="DJ7" s="39">
        <v>26.49</v>
      </c>
      <c r="DK7" s="39">
        <v>29.82</v>
      </c>
      <c r="DL7" s="39">
        <v>33.06</v>
      </c>
      <c r="DM7" s="39">
        <v>52.4</v>
      </c>
      <c r="DN7" s="39">
        <v>53.56</v>
      </c>
      <c r="DO7" s="39">
        <v>54.73</v>
      </c>
      <c r="DP7" s="39">
        <v>55.77</v>
      </c>
      <c r="DQ7" s="39">
        <v>56.48</v>
      </c>
      <c r="DR7" s="39">
        <v>56.48</v>
      </c>
      <c r="DS7" s="39">
        <v>0</v>
      </c>
      <c r="DT7" s="39">
        <v>0</v>
      </c>
      <c r="DU7" s="39">
        <v>0</v>
      </c>
      <c r="DV7" s="39">
        <v>0</v>
      </c>
      <c r="DW7" s="39">
        <v>0</v>
      </c>
      <c r="DX7" s="39">
        <v>18.05</v>
      </c>
      <c r="DY7" s="39">
        <v>19.440000000000001</v>
      </c>
      <c r="DZ7" s="39">
        <v>22.46</v>
      </c>
      <c r="EA7" s="39">
        <v>25.84</v>
      </c>
      <c r="EB7" s="39">
        <v>27.61</v>
      </c>
      <c r="EC7" s="39">
        <v>27.61</v>
      </c>
      <c r="ED7" s="39">
        <v>0</v>
      </c>
      <c r="EE7" s="39">
        <v>0</v>
      </c>
      <c r="EF7" s="39">
        <v>0</v>
      </c>
      <c r="EG7" s="39">
        <v>0</v>
      </c>
      <c r="EH7" s="39">
        <v>0</v>
      </c>
      <c r="EI7" s="39">
        <v>0.26</v>
      </c>
      <c r="EJ7" s="39">
        <v>0.24</v>
      </c>
      <c r="EK7" s="39">
        <v>0.27</v>
      </c>
      <c r="EL7" s="39">
        <v>0.24</v>
      </c>
      <c r="EM7" s="39">
        <v>0.2</v>
      </c>
      <c r="EN7" s="39">
        <v>0.2</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109</v>
      </c>
      <c r="E13" t="s">
        <v>108</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企画総務課</cp:lastModifiedBy>
  <cp:lastPrinted>2021-01-21T08:14:00Z</cp:lastPrinted>
  <dcterms:created xsi:type="dcterms:W3CDTF">2020-12-04T02:03:06Z</dcterms:created>
  <dcterms:modified xsi:type="dcterms:W3CDTF">2021-01-21T08:14:01Z</dcterms:modified>
  <cp:category/>
</cp:coreProperties>
</file>