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81.52\市町村課nas\05　地方債\11 地方公営企業\26 経営比較分析表\R2\06_市町村等回答\35_岩手中部水道企業団\"/>
    </mc:Choice>
  </mc:AlternateContent>
  <workbookProtection workbookAlgorithmName="SHA-512" workbookHashValue="vU+fqH7F7Jynz8Dq1bv1RzXSq+DLlKIC+Hf8bhqJmBYviCrJeYWKBm19qGu2NWaKcCkGimzroOJtYoAPWhUJzg==" workbookSaltValue="9+5rJ7UqYoY1kywmxJ63MA==" workbookSpinCount="100000" lockStructure="1"/>
  <bookViews>
    <workbookView xWindow="0" yWindow="0" windowWidth="28800" windowHeight="12315"/>
  </bookViews>
  <sheets>
    <sheet name="法適用_水道事業" sheetId="4" r:id="rId1"/>
    <sheet name="データ" sheetId="5" state="hidden"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S6" i="5"/>
  <c r="R6" i="5"/>
  <c r="AL8" i="4" s="1"/>
  <c r="Q6" i="5"/>
  <c r="W10" i="4" s="1"/>
  <c r="P6" i="5"/>
  <c r="O6" i="5"/>
  <c r="N6" i="5"/>
  <c r="M6" i="5"/>
  <c r="L6" i="5"/>
  <c r="K6" i="5"/>
  <c r="J6" i="5"/>
  <c r="I8" i="4" s="1"/>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K85" i="4"/>
  <c r="J85" i="4"/>
  <c r="H85" i="4"/>
  <c r="G85" i="4"/>
  <c r="F85" i="4"/>
  <c r="BB10" i="4"/>
  <c r="AT10" i="4"/>
  <c r="AL10" i="4"/>
  <c r="P10" i="4"/>
  <c r="I10" i="4"/>
  <c r="B10" i="4"/>
  <c r="BB8" i="4"/>
  <c r="AT8" i="4"/>
  <c r="AD8" i="4"/>
  <c r="W8" i="4"/>
  <c r="P8" i="4"/>
  <c r="B8" i="4"/>
  <c r="B6" i="4"/>
</calcChain>
</file>

<file path=xl/sharedStrings.xml><?xml version="1.0" encoding="utf-8"?>
<sst xmlns="http://schemas.openxmlformats.org/spreadsheetml/2006/main" count="231" uniqueCount="114">
  <si>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</si>
  <si>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</si>
  <si>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</si>
  <si>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</si>
  <si>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</si>
  <si>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</si>
  <si>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</si>
  <si>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</si>
  <si>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</si>
  <si>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</si>
  <si>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</si>
  <si>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</si>
  <si>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</si>
  <si>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</si>
  <si>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</si>
  <si>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</si>
  <si>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</si>
  <si>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</si>
  <si>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</si>
  <si>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</si>
  <si>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</si>
  <si>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</si>
  <si>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</si>
  <si>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</si>
  <si>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</si>
  <si>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</si>
  <si>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</si>
  <si>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</si>
  <si>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</si>
  <si>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</si>
  <si>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</si>
  <si>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</si>
  <si>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</si>
  <si>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</si>
  <si>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</si>
  <si>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</si>
  <si>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</si>
  <si>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</si>
  <si>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</si>
  <si>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</si>
  <si>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</si>
  <si>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</si>
  <si>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</si>
  <si>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</si>
  <si>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</si>
  <si>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</si>
  <si>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</si>
  <si>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</si>
  <si>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</si>
  <si>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</si>
  <si>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</si>
  <si>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</si>
  <si>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</si>
  <si>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</si>
  <si>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</si>
  <si>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</si>
  <si>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</si>
  <si>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</si>
  <si>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</si>
  <si>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</si>
  <si>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</si>
  <si>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</si>
  <si>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</si>
  <si>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</si>
  <si>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</si>
  <si>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</si>
  <si>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</si>
  <si>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</si>
  <si>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</si>
  <si>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</si>
  <si>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</si>
  <si>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</si>
  <si>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</si>
  <si>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</si>
  <si>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</si>
  <si>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</si>
  <si>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</si>
  <si>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</si>
  <si>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</si>
  <si>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</si>
  <si>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</si>
  <si>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</si>
  <si>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</si>
  <si>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</si>
  <si>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</si>
  <si>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</si>
  <si>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</si>
  <si>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</si>
  <si>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</si>
  <si>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</si>
  <si>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</si>
  <si>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</si>
  <si>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</si>
  <si>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岩手県　岩手中部水道企業団</t>
  </si>
  <si>
    <t>法適用</t>
  </si>
  <si>
    <t>水道事業</t>
  </si>
  <si>
    <t>末端給水事業</t>
  </si>
  <si>
    <t>A2</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</si>
  <si>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</si>
  <si>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</si>
  <si>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</si>
  <si>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</si>
  <si>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</si>
  <si>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</si>
  <si>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</si>
  <si>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</si>
  <si>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</si>
  <si>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</si>
  <si>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</si>
  <si>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</si>
  <si>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</si>
  <si>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①経常収支比率
100％を上回っており、水道料金等の収益で維持管理費を含む経費を賄えています。
②累積欠損金比率
累積欠損金は生じていません。
③流動比率
短期的な債務に対する支払能力はありますが、全国平均値を下回っています。
④企業債残高対給水収益比率
企業債発行額を抑制したことで、数値は減少傾向ですが、依然として全国平均を大きく上回っています。
⑤料金回収率
100％以上で推移し、適切な料金収入を確保しています。※平成27年度の当該値が97.41になっていますが、決算状況調査回答時に関連項目が未記入だったためです。厚生労働省が実施した「平成27年度水道統計調査」の結果を用いて当企業団で試算した結果は104.66となりました。（以下、1-⑥給水原価、2-②管路経年化率、2-③管路更新率も同理由にて試算しています）
⑥給水原価
減価償却費や資産減耗費等の経費が嵩み、全国平均値よりも高い水準にあります。※平成27年度当該値が228.58になっていますが、当企業団で試算した結果は212.73となりました。
⑦施設利用率
全国平均と比べても利用率が高く、効率的に施設が利用されています。
⑧有収率
前年度から減少した主な原因は、漏水量の増加によるものです。有収率は依然として類似団体平均、全国平均を大きく下回っていることから、漏水箇所の早期発見と老朽管更新に努める必要があります。</t>
    <rPh sb="1" eb="3">
      <t>ケイジョウ</t>
    </rPh>
    <rPh sb="3" eb="5">
      <t>シュウシ</t>
    </rPh>
    <rPh sb="5" eb="7">
      <t>ヒリツ</t>
    </rPh>
    <rPh sb="13" eb="15">
      <t>ウワマワ</t>
    </rPh>
    <rPh sb="20" eb="22">
      <t>スイドウ</t>
    </rPh>
    <rPh sb="22" eb="25">
      <t>リョウキンナド</t>
    </rPh>
    <rPh sb="26" eb="28">
      <t>シュウエキ</t>
    </rPh>
    <rPh sb="29" eb="31">
      <t>イジ</t>
    </rPh>
    <rPh sb="31" eb="34">
      <t>カンリヒ</t>
    </rPh>
    <rPh sb="35" eb="36">
      <t>フク</t>
    </rPh>
    <rPh sb="37" eb="39">
      <t>ケイヒ</t>
    </rPh>
    <rPh sb="40" eb="41">
      <t>マカナ</t>
    </rPh>
    <rPh sb="49" eb="51">
      <t>ルイセキ</t>
    </rPh>
    <rPh sb="51" eb="53">
      <t>ケッソン</t>
    </rPh>
    <rPh sb="53" eb="54">
      <t>キン</t>
    </rPh>
    <rPh sb="54" eb="56">
      <t>ヒリツ</t>
    </rPh>
    <rPh sb="57" eb="59">
      <t>ルイセキ</t>
    </rPh>
    <rPh sb="59" eb="61">
      <t>ケッソン</t>
    </rPh>
    <rPh sb="61" eb="62">
      <t>キン</t>
    </rPh>
    <rPh sb="63" eb="64">
      <t>ショウ</t>
    </rPh>
    <rPh sb="73" eb="75">
      <t>リュウドウ</t>
    </rPh>
    <rPh sb="75" eb="77">
      <t>ヒリツ</t>
    </rPh>
    <rPh sb="78" eb="81">
      <t>タンキテキ</t>
    </rPh>
    <rPh sb="82" eb="84">
      <t>サイム</t>
    </rPh>
    <rPh sb="85" eb="86">
      <t>タイ</t>
    </rPh>
    <rPh sb="88" eb="90">
      <t>シハライ</t>
    </rPh>
    <rPh sb="90" eb="92">
      <t>ノウリョク</t>
    </rPh>
    <rPh sb="99" eb="101">
      <t>ゼンコク</t>
    </rPh>
    <rPh sb="101" eb="103">
      <t>ヘイキン</t>
    </rPh>
    <rPh sb="103" eb="104">
      <t>アタイ</t>
    </rPh>
    <rPh sb="105" eb="107">
      <t>シタマワ</t>
    </rPh>
    <rPh sb="115" eb="117">
      <t>キギョウ</t>
    </rPh>
    <rPh sb="117" eb="118">
      <t>サイ</t>
    </rPh>
    <rPh sb="118" eb="120">
      <t>ザンダカ</t>
    </rPh>
    <rPh sb="120" eb="121">
      <t>タイ</t>
    </rPh>
    <rPh sb="121" eb="123">
      <t>キュウスイ</t>
    </rPh>
    <rPh sb="123" eb="125">
      <t>シュウエキ</t>
    </rPh>
    <rPh sb="125" eb="127">
      <t>ヒリツ</t>
    </rPh>
    <rPh sb="128" eb="130">
      <t>キギョウ</t>
    </rPh>
    <rPh sb="130" eb="131">
      <t>サイ</t>
    </rPh>
    <rPh sb="131" eb="133">
      <t>ハッコウ</t>
    </rPh>
    <rPh sb="133" eb="134">
      <t>ガク</t>
    </rPh>
    <rPh sb="135" eb="137">
      <t>ヨクセイ</t>
    </rPh>
    <rPh sb="143" eb="145">
      <t>スウチ</t>
    </rPh>
    <rPh sb="146" eb="148">
      <t>ゲンショウ</t>
    </rPh>
    <rPh sb="148" eb="150">
      <t>ケイコウ</t>
    </rPh>
    <rPh sb="154" eb="156">
      <t>イゼン</t>
    </rPh>
    <rPh sb="159" eb="161">
      <t>ゼンコク</t>
    </rPh>
    <rPh sb="161" eb="163">
      <t>ヘイキン</t>
    </rPh>
    <rPh sb="164" eb="165">
      <t>オオ</t>
    </rPh>
    <rPh sb="167" eb="169">
      <t>ウワマワ</t>
    </rPh>
    <rPh sb="177" eb="179">
      <t>リョウキン</t>
    </rPh>
    <rPh sb="179" eb="181">
      <t>カイシュウ</t>
    </rPh>
    <rPh sb="181" eb="182">
      <t>リツ</t>
    </rPh>
    <rPh sb="187" eb="189">
      <t>イジョウ</t>
    </rPh>
    <rPh sb="190" eb="192">
      <t>スイイ</t>
    </rPh>
    <rPh sb="194" eb="196">
      <t>テキセツ</t>
    </rPh>
    <rPh sb="197" eb="199">
      <t>リョウキン</t>
    </rPh>
    <rPh sb="199" eb="201">
      <t>シュウニュウ</t>
    </rPh>
    <rPh sb="202" eb="204">
      <t>カクホ</t>
    </rPh>
    <rPh sb="364" eb="366">
      <t>キュウスイ</t>
    </rPh>
    <rPh sb="366" eb="368">
      <t>ゲンカ</t>
    </rPh>
    <rPh sb="375" eb="377">
      <t>シサン</t>
    </rPh>
    <rPh sb="377" eb="379">
      <t>ゲンモウ</t>
    </rPh>
    <rPh sb="379" eb="380">
      <t>ヒ</t>
    </rPh>
    <rPh sb="459" eb="461">
      <t>シセツ</t>
    </rPh>
    <rPh sb="461" eb="463">
      <t>リヨウ</t>
    </rPh>
    <rPh sb="463" eb="464">
      <t>リツ</t>
    </rPh>
    <rPh sb="465" eb="467">
      <t>ゼンコク</t>
    </rPh>
    <rPh sb="467" eb="469">
      <t>ヘイキン</t>
    </rPh>
    <rPh sb="470" eb="471">
      <t>クラ</t>
    </rPh>
    <rPh sb="474" eb="477">
      <t>リヨウリツ</t>
    </rPh>
    <rPh sb="478" eb="479">
      <t>タカ</t>
    </rPh>
    <rPh sb="481" eb="484">
      <t>コウリツテキ</t>
    </rPh>
    <rPh sb="485" eb="487">
      <t>シセツ</t>
    </rPh>
    <rPh sb="488" eb="490">
      <t>リヨウ</t>
    </rPh>
    <rPh sb="499" eb="502">
      <t>ユウシュウリツ</t>
    </rPh>
    <rPh sb="503" eb="506">
      <t>ゼンネンド</t>
    </rPh>
    <rPh sb="508" eb="510">
      <t>ゲンショウ</t>
    </rPh>
    <rPh sb="512" eb="513">
      <t>オモ</t>
    </rPh>
    <rPh sb="514" eb="516">
      <t>ゲンイン</t>
    </rPh>
    <rPh sb="518" eb="520">
      <t>ロウスイ</t>
    </rPh>
    <rPh sb="520" eb="521">
      <t>リョウ</t>
    </rPh>
    <rPh sb="522" eb="524">
      <t>ゾウカ</t>
    </rPh>
    <rPh sb="532" eb="535">
      <t>ユウシュウリツ</t>
    </rPh>
    <rPh sb="536" eb="538">
      <t>イゼン</t>
    </rPh>
    <rPh sb="541" eb="543">
      <t>ルイジ</t>
    </rPh>
    <rPh sb="543" eb="545">
      <t>ダンタイ</t>
    </rPh>
    <rPh sb="545" eb="547">
      <t>ヘイキン</t>
    </rPh>
    <rPh sb="548" eb="550">
      <t>ゼンコク</t>
    </rPh>
    <rPh sb="553" eb="554">
      <t>オオ</t>
    </rPh>
    <rPh sb="556" eb="558">
      <t>シタマワ</t>
    </rPh>
    <rPh sb="567" eb="569">
      <t>ロウスイ</t>
    </rPh>
    <rPh sb="569" eb="571">
      <t>カショ</t>
    </rPh>
    <rPh sb="572" eb="574">
      <t>ソウキ</t>
    </rPh>
    <rPh sb="574" eb="576">
      <t>ハッケン</t>
    </rPh>
    <rPh sb="577" eb="579">
      <t>ロウキュウ</t>
    </rPh>
    <rPh sb="579" eb="580">
      <t>カン</t>
    </rPh>
    <rPh sb="580" eb="582">
      <t>コウシン</t>
    </rPh>
    <rPh sb="583" eb="584">
      <t>ツト</t>
    </rPh>
    <rPh sb="586" eb="588">
      <t>ヒツヨウ</t>
    </rPh>
    <phoneticPr fontId="4"/>
  </si>
  <si>
    <t>①有形固定資産減価償却率
全国平均を下回る数値を維持しながら、ほぼ横ばいで推移しており、施設等の計画的な更新により老朽資産が少ない状態といえます。
②管路経年化率
更新事業を実施したことで、前年度よりも数値はわずかに改善しました。また、全国平均と比較しても大幅に低い数値を維持しています。※平成27年度当該値が0になっていますが、当企業団で試算した結果は4.02となりました。
③管路更新率
前年度と比較して更新工事件数が多かったことから、更新率が大幅に上昇しました。※平成27年度当該値が0になっていますが、当企業団で試算した結果は0.67となりました。※令和元年度当該値は1.46になっていますが、その後精査した結果、1.15となりました。</t>
    <rPh sb="44" eb="46">
      <t>シセツ</t>
    </rPh>
    <rPh sb="46" eb="47">
      <t>トウ</t>
    </rPh>
    <rPh sb="48" eb="51">
      <t>ケイカクテキ</t>
    </rPh>
    <rPh sb="52" eb="54">
      <t>コウシン</t>
    </rPh>
    <rPh sb="65" eb="67">
      <t>ジョウタイ</t>
    </rPh>
    <phoneticPr fontId="4"/>
  </si>
  <si>
    <t>　経営の健全性・効率性からは概ね良好な経営状況であると考えられますが、今後は人口減少が進み、水需要低下により料金収入が減少していく反面、耐用年数を超過した老朽施設の更新などの費用は増加していくと見込まれます。このような状況を踏まえ、水道事業を取り巻く状況の変化に柔軟に対応していくため、平成28年3月に策定した岩手中部水道企業団水道ビジョン（計画期間：平成28年度～令和7年度）を計画期間の中間年度にあたる令和2年度に改訂します。今後は当該水道ビジョンに掲げた事業を着実に実施しながら、効率的な施設・管路更新と経営基盤強化を図り、健全な事業運営を進めていかなければなりません。
また、有収率が全国平均を下回っていることから、数値向上のため漏水箇所の早期発見、早期修繕はもとより、法定耐用年数にこだわらない漏水多発管路の優先的更新に引き続き取り組む必要があります。</t>
    <rPh sb="1" eb="3">
      <t>ケイエイ</t>
    </rPh>
    <rPh sb="4" eb="7">
      <t>ケンゼンセイ</t>
    </rPh>
    <rPh sb="8" eb="11">
      <t>コウリツセイ</t>
    </rPh>
    <rPh sb="14" eb="15">
      <t>オオム</t>
    </rPh>
    <rPh sb="16" eb="18">
      <t>リョウコウ</t>
    </rPh>
    <rPh sb="19" eb="21">
      <t>ケイエイ</t>
    </rPh>
    <rPh sb="21" eb="23">
      <t>ジョウキョウ</t>
    </rPh>
    <rPh sb="27" eb="28">
      <t>カンガ</t>
    </rPh>
    <rPh sb="35" eb="37">
      <t>コンゴ</t>
    </rPh>
    <rPh sb="38" eb="40">
      <t>ジンコウ</t>
    </rPh>
    <rPh sb="40" eb="42">
      <t>ゲンショウ</t>
    </rPh>
    <rPh sb="43" eb="44">
      <t>スス</t>
    </rPh>
    <rPh sb="46" eb="47">
      <t>ミズ</t>
    </rPh>
    <rPh sb="47" eb="49">
      <t>ジュヨウ</t>
    </rPh>
    <rPh sb="49" eb="51">
      <t>テイカ</t>
    </rPh>
    <rPh sb="54" eb="56">
      <t>リョウキン</t>
    </rPh>
    <rPh sb="56" eb="58">
      <t>シュウニュウ</t>
    </rPh>
    <rPh sb="59" eb="61">
      <t>ゲンショウ</t>
    </rPh>
    <rPh sb="65" eb="67">
      <t>ハンメン</t>
    </rPh>
    <rPh sb="68" eb="70">
      <t>タイヨウ</t>
    </rPh>
    <rPh sb="70" eb="72">
      <t>ネンスウ</t>
    </rPh>
    <rPh sb="73" eb="75">
      <t>チョウカ</t>
    </rPh>
    <rPh sb="77" eb="79">
      <t>ロウキュウ</t>
    </rPh>
    <rPh sb="79" eb="81">
      <t>シセツ</t>
    </rPh>
    <rPh sb="82" eb="84">
      <t>コウシン</t>
    </rPh>
    <rPh sb="87" eb="89">
      <t>ヒヨウ</t>
    </rPh>
    <rPh sb="90" eb="92">
      <t>ゾウカ</t>
    </rPh>
    <rPh sb="97" eb="99">
      <t>ミコ</t>
    </rPh>
    <rPh sb="109" eb="111">
      <t>ジョウキョウ</t>
    </rPh>
    <rPh sb="112" eb="113">
      <t>フ</t>
    </rPh>
    <rPh sb="116" eb="118">
      <t>スイドウ</t>
    </rPh>
    <rPh sb="118" eb="120">
      <t>ジギョウ</t>
    </rPh>
    <rPh sb="121" eb="122">
      <t>ト</t>
    </rPh>
    <rPh sb="123" eb="124">
      <t>マ</t>
    </rPh>
    <rPh sb="125" eb="127">
      <t>ジョウキョウ</t>
    </rPh>
    <rPh sb="128" eb="130">
      <t>ヘンカ</t>
    </rPh>
    <rPh sb="131" eb="133">
      <t>ジュウナン</t>
    </rPh>
    <rPh sb="134" eb="136">
      <t>タイオウ</t>
    </rPh>
    <rPh sb="143" eb="145">
      <t>ヘイセイ</t>
    </rPh>
    <rPh sb="147" eb="148">
      <t>ネン</t>
    </rPh>
    <rPh sb="149" eb="150">
      <t>ガツ</t>
    </rPh>
    <rPh sb="151" eb="153">
      <t>サクテイ</t>
    </rPh>
    <rPh sb="155" eb="157">
      <t>イワテ</t>
    </rPh>
    <rPh sb="157" eb="164">
      <t>チュウブスイドウキギョウダン</t>
    </rPh>
    <rPh sb="164" eb="166">
      <t>スイドウ</t>
    </rPh>
    <rPh sb="171" eb="173">
      <t>ケイカク</t>
    </rPh>
    <rPh sb="173" eb="175">
      <t>キカン</t>
    </rPh>
    <rPh sb="176" eb="178">
      <t>ヘイセイ</t>
    </rPh>
    <rPh sb="180" eb="181">
      <t>ネン</t>
    </rPh>
    <rPh sb="181" eb="182">
      <t>ド</t>
    </rPh>
    <rPh sb="183" eb="185">
      <t>レイワ</t>
    </rPh>
    <rPh sb="186" eb="188">
      <t>ネンド</t>
    </rPh>
    <rPh sb="190" eb="192">
      <t>ケイカク</t>
    </rPh>
    <rPh sb="192" eb="194">
      <t>キカン</t>
    </rPh>
    <rPh sb="195" eb="197">
      <t>チュウカン</t>
    </rPh>
    <rPh sb="197" eb="199">
      <t>ネンド</t>
    </rPh>
    <rPh sb="203" eb="205">
      <t>レイワ</t>
    </rPh>
    <rPh sb="206" eb="208">
      <t>ネンド</t>
    </rPh>
    <rPh sb="209" eb="211">
      <t>カイテイ</t>
    </rPh>
    <rPh sb="215" eb="217">
      <t>コンゴ</t>
    </rPh>
    <rPh sb="218" eb="220">
      <t>トウガイ</t>
    </rPh>
    <rPh sb="220" eb="222">
      <t>スイドウ</t>
    </rPh>
    <rPh sb="227" eb="228">
      <t>カカ</t>
    </rPh>
    <rPh sb="230" eb="232">
      <t>ジギョウ</t>
    </rPh>
    <rPh sb="233" eb="235">
      <t>チャクジツ</t>
    </rPh>
    <rPh sb="236" eb="238">
      <t>ジッシ</t>
    </rPh>
    <rPh sb="243" eb="246">
      <t>コウリツテキ</t>
    </rPh>
    <rPh sb="247" eb="249">
      <t>シセツ</t>
    </rPh>
    <rPh sb="250" eb="252">
      <t>カンロ</t>
    </rPh>
    <rPh sb="252" eb="254">
      <t>コウシン</t>
    </rPh>
    <rPh sb="255" eb="257">
      <t>ケイエイ</t>
    </rPh>
    <rPh sb="257" eb="259">
      <t>キバン</t>
    </rPh>
    <rPh sb="259" eb="261">
      <t>キョウカ</t>
    </rPh>
    <rPh sb="262" eb="263">
      <t>ハカ</t>
    </rPh>
    <rPh sb="265" eb="267">
      <t>ケンゼン</t>
    </rPh>
    <rPh sb="268" eb="270">
      <t>ジギョウ</t>
    </rPh>
    <rPh sb="270" eb="272">
      <t>ウンエイ</t>
    </rPh>
    <rPh sb="273" eb="274">
      <t>スス</t>
    </rPh>
    <rPh sb="292" eb="295">
      <t>ユウシュウリツ</t>
    </rPh>
    <rPh sb="296" eb="298">
      <t>ゼンコク</t>
    </rPh>
    <rPh sb="298" eb="300">
      <t>ヘイキン</t>
    </rPh>
    <rPh sb="301" eb="303">
      <t>シタマワ</t>
    </rPh>
    <rPh sb="312" eb="314">
      <t>スウチ</t>
    </rPh>
    <rPh sb="314" eb="316">
      <t>コウジョウ</t>
    </rPh>
    <rPh sb="319" eb="321">
      <t>ロウスイ</t>
    </rPh>
    <rPh sb="321" eb="323">
      <t>カショ</t>
    </rPh>
    <rPh sb="324" eb="326">
      <t>ソウキ</t>
    </rPh>
    <rPh sb="326" eb="328">
      <t>ハッケン</t>
    </rPh>
    <rPh sb="329" eb="331">
      <t>ソウキ</t>
    </rPh>
    <rPh sb="331" eb="333">
      <t>シュウゼン</t>
    </rPh>
    <rPh sb="339" eb="341">
      <t>ホウテイ</t>
    </rPh>
    <rPh sb="341" eb="343">
      <t>タイヨウ</t>
    </rPh>
    <rPh sb="343" eb="345">
      <t>ネンスウ</t>
    </rPh>
    <rPh sb="352" eb="354">
      <t>ロウスイ</t>
    </rPh>
    <rPh sb="354" eb="356">
      <t>タハツ</t>
    </rPh>
    <rPh sb="356" eb="358">
      <t>カンロ</t>
    </rPh>
    <rPh sb="359" eb="361">
      <t>ユウセン</t>
    </rPh>
    <rPh sb="361" eb="362">
      <t>テキ</t>
    </rPh>
    <rPh sb="362" eb="364">
      <t>コウシン</t>
    </rPh>
    <rPh sb="365" eb="366">
      <t>ヒ</t>
    </rPh>
    <rPh sb="367" eb="368">
      <t>ツヅ</t>
    </rPh>
    <rPh sb="369" eb="370">
      <t>ト</t>
    </rPh>
    <rPh sb="371" eb="372">
      <t>ク</t>
    </rPh>
    <rPh sb="373" eb="375">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</si>
</sst>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3" fillId="0" borderId="9" xfId="0" applyFont="1" applyBorder="1" applyAlignment="1" applyProtection="1">
      <alignment horizontal="left" vertical="top" wrapText="1"/>
      <protection locked="0"/>
    </xf>
    <xf numFmtId="0" fontId="13" fillId="0" borderId="0" xfId="0" applyFont="1" applyBorder="1" applyAlignment="1" applyProtection="1">
      <alignment horizontal="left" vertical="top" wrapText="1"/>
      <protection locked="0"/>
    </xf>
    <xf numFmtId="0" fontId="13" fillId="0" borderId="10" xfId="0" applyFont="1" applyBorder="1" applyAlignment="1" applyProtection="1">
      <alignment horizontal="left" vertical="top" wrapText="1"/>
      <protection locked="0"/>
    </xf>
    <xf numFmtId="0" fontId="13" fillId="0" borderId="11"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3"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formatCode="#,##0.00;&quot;△&quot;#,##0.00">
                  <c:v>0</c:v>
                </c:pt>
                <c:pt idx="1">
                  <c:v>0.51</c:v>
                </c:pt>
                <c:pt idx="2">
                  <c:v>0.5</c:v>
                </c:pt>
                <c:pt idx="3">
                  <c:v>0.73</c:v>
                </c:pt>
                <c:pt idx="4">
                  <c:v>1.46</c:v>
                </c:pt>
              </c:numCache>
            </c:numRef>
          </c:val>
          <c:extLst>
            <c:ext xmlns:c16="http://schemas.microsoft.com/office/drawing/2014/chart" uri="{C3380CC4-5D6E-409C-BE32-E72D297353CC}">
              <c16:uniqueId val="{00000000-9F90-4E31-9FB7-AED3E425F25D}"/>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0.67</c:v>
                </c:pt>
                <c:pt idx="1">
                  <c:v>0.67</c:v>
                </c:pt>
                <c:pt idx="2">
                  <c:v>0.65</c:v>
                </c:pt>
                <c:pt idx="3">
                  <c:v>0.7</c:v>
                </c:pt>
                <c:pt idx="4">
                  <c:v>0.72</c:v>
                </c:pt>
              </c:numCache>
            </c:numRef>
          </c:val>
          <c:smooth val="0"/>
          <c:extLst>
            <c:ext xmlns:c16="http://schemas.microsoft.com/office/drawing/2014/chart" uri="{C3380CC4-5D6E-409C-BE32-E72D297353CC}">
              <c16:uniqueId val="{00000001-9F90-4E31-9FB7-AED3E425F25D}"/>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70.400000000000006</c:v>
                </c:pt>
                <c:pt idx="1">
                  <c:v>70.03</c:v>
                </c:pt>
                <c:pt idx="2">
                  <c:v>67.19</c:v>
                </c:pt>
                <c:pt idx="3">
                  <c:v>66.27</c:v>
                </c:pt>
                <c:pt idx="4">
                  <c:v>66.709999999999994</c:v>
                </c:pt>
              </c:numCache>
            </c:numRef>
          </c:val>
          <c:extLst>
            <c:ext xmlns:c16="http://schemas.microsoft.com/office/drawing/2014/chart" uri="{C3380CC4-5D6E-409C-BE32-E72D297353CC}">
              <c16:uniqueId val="{00000000-716D-4968-B765-658FB7BD092B}"/>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62.34</c:v>
                </c:pt>
                <c:pt idx="1">
                  <c:v>62.46</c:v>
                </c:pt>
                <c:pt idx="2">
                  <c:v>62.88</c:v>
                </c:pt>
                <c:pt idx="3">
                  <c:v>62.32</c:v>
                </c:pt>
                <c:pt idx="4">
                  <c:v>61.71</c:v>
                </c:pt>
              </c:numCache>
            </c:numRef>
          </c:val>
          <c:smooth val="0"/>
          <c:extLst>
            <c:ext xmlns:c16="http://schemas.microsoft.com/office/drawing/2014/chart" uri="{C3380CC4-5D6E-409C-BE32-E72D297353CC}">
              <c16:uniqueId val="{00000001-716D-4968-B765-658FB7BD092B}"/>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79.790000000000006</c:v>
                </c:pt>
                <c:pt idx="1">
                  <c:v>81.010000000000005</c:v>
                </c:pt>
                <c:pt idx="2">
                  <c:v>84.61</c:v>
                </c:pt>
                <c:pt idx="3">
                  <c:v>86.02</c:v>
                </c:pt>
                <c:pt idx="4">
                  <c:v>85.42</c:v>
                </c:pt>
              </c:numCache>
            </c:numRef>
          </c:val>
          <c:extLst>
            <c:ext xmlns:c16="http://schemas.microsoft.com/office/drawing/2014/chart" uri="{C3380CC4-5D6E-409C-BE32-E72D297353CC}">
              <c16:uniqueId val="{00000000-769D-4AFB-ADE5-5E3021E35C88}"/>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90.15</c:v>
                </c:pt>
                <c:pt idx="1">
                  <c:v>90.62</c:v>
                </c:pt>
                <c:pt idx="2">
                  <c:v>90.13</c:v>
                </c:pt>
                <c:pt idx="3">
                  <c:v>90.19</c:v>
                </c:pt>
                <c:pt idx="4">
                  <c:v>90.03</c:v>
                </c:pt>
              </c:numCache>
            </c:numRef>
          </c:val>
          <c:smooth val="0"/>
          <c:extLst>
            <c:ext xmlns:c16="http://schemas.microsoft.com/office/drawing/2014/chart" uri="{C3380CC4-5D6E-409C-BE32-E72D297353CC}">
              <c16:uniqueId val="{00000001-769D-4AFB-ADE5-5E3021E35C88}"/>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107.46</c:v>
                </c:pt>
                <c:pt idx="1">
                  <c:v>108.35</c:v>
                </c:pt>
                <c:pt idx="2">
                  <c:v>107.98</c:v>
                </c:pt>
                <c:pt idx="3">
                  <c:v>112</c:v>
                </c:pt>
                <c:pt idx="4">
                  <c:v>112.62</c:v>
                </c:pt>
              </c:numCache>
            </c:numRef>
          </c:val>
          <c:extLst>
            <c:ext xmlns:c16="http://schemas.microsoft.com/office/drawing/2014/chart" uri="{C3380CC4-5D6E-409C-BE32-E72D297353CC}">
              <c16:uniqueId val="{00000000-3741-4AA6-B3C3-84C9AA278991}"/>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114.08</c:v>
                </c:pt>
                <c:pt idx="1">
                  <c:v>115.36</c:v>
                </c:pt>
                <c:pt idx="2">
                  <c:v>113.95</c:v>
                </c:pt>
                <c:pt idx="3">
                  <c:v>112.62</c:v>
                </c:pt>
                <c:pt idx="4">
                  <c:v>113.35</c:v>
                </c:pt>
              </c:numCache>
            </c:numRef>
          </c:val>
          <c:smooth val="0"/>
          <c:extLst>
            <c:ext xmlns:c16="http://schemas.microsoft.com/office/drawing/2014/chart" uri="{C3380CC4-5D6E-409C-BE32-E72D297353CC}">
              <c16:uniqueId val="{00000001-3741-4AA6-B3C3-84C9AA278991}"/>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44.34</c:v>
                </c:pt>
                <c:pt idx="1">
                  <c:v>45.38</c:v>
                </c:pt>
                <c:pt idx="2">
                  <c:v>46.03</c:v>
                </c:pt>
                <c:pt idx="3">
                  <c:v>46.36</c:v>
                </c:pt>
                <c:pt idx="4">
                  <c:v>46.01</c:v>
                </c:pt>
              </c:numCache>
            </c:numRef>
          </c:val>
          <c:extLst>
            <c:ext xmlns:c16="http://schemas.microsoft.com/office/drawing/2014/chart" uri="{C3380CC4-5D6E-409C-BE32-E72D297353CC}">
              <c16:uniqueId val="{00000000-962D-4AEA-88E1-8A9E788457CC}"/>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47.37</c:v>
                </c:pt>
                <c:pt idx="1">
                  <c:v>48.01</c:v>
                </c:pt>
                <c:pt idx="2">
                  <c:v>48.01</c:v>
                </c:pt>
                <c:pt idx="3">
                  <c:v>48.86</c:v>
                </c:pt>
                <c:pt idx="4">
                  <c:v>49.6</c:v>
                </c:pt>
              </c:numCache>
            </c:numRef>
          </c:val>
          <c:smooth val="0"/>
          <c:extLst>
            <c:ext xmlns:c16="http://schemas.microsoft.com/office/drawing/2014/chart" uri="{C3380CC4-5D6E-409C-BE32-E72D297353CC}">
              <c16:uniqueId val="{00000001-962D-4AEA-88E1-8A9E788457CC}"/>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formatCode="#,##0.00;&quot;△&quot;#,##0.00">
                  <c:v>0</c:v>
                </c:pt>
                <c:pt idx="1">
                  <c:v>3.55</c:v>
                </c:pt>
                <c:pt idx="2">
                  <c:v>4.91</c:v>
                </c:pt>
                <c:pt idx="3">
                  <c:v>6.08</c:v>
                </c:pt>
                <c:pt idx="4">
                  <c:v>6.04</c:v>
                </c:pt>
              </c:numCache>
            </c:numRef>
          </c:val>
          <c:extLst>
            <c:ext xmlns:c16="http://schemas.microsoft.com/office/drawing/2014/chart" uri="{C3380CC4-5D6E-409C-BE32-E72D297353CC}">
              <c16:uniqueId val="{00000000-899C-4802-BD2E-AE2E3EC07A48}"/>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14.27</c:v>
                </c:pt>
                <c:pt idx="1">
                  <c:v>16.170000000000002</c:v>
                </c:pt>
                <c:pt idx="2">
                  <c:v>16.600000000000001</c:v>
                </c:pt>
                <c:pt idx="3">
                  <c:v>18.510000000000002</c:v>
                </c:pt>
                <c:pt idx="4">
                  <c:v>20.49</c:v>
                </c:pt>
              </c:numCache>
            </c:numRef>
          </c:val>
          <c:smooth val="0"/>
          <c:extLst>
            <c:ext xmlns:c16="http://schemas.microsoft.com/office/drawing/2014/chart" uri="{C3380CC4-5D6E-409C-BE32-E72D297353CC}">
              <c16:uniqueId val="{00000001-899C-4802-BD2E-AE2E3EC07A48}"/>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B7C-4D1D-A5BF-EF82951E6018}"/>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c:v>0</c:v>
                </c:pt>
                <c:pt idx="3" formatCode="#,##0.00;&quot;△&quot;#,##0.00;&quot;-&quot;">
                  <c:v>0.75</c:v>
                </c:pt>
                <c:pt idx="4" formatCode="#,##0.00;&quot;△&quot;#,##0.00;&quot;-&quot;">
                  <c:v>0.51</c:v>
                </c:pt>
              </c:numCache>
            </c:numRef>
          </c:val>
          <c:smooth val="0"/>
          <c:extLst>
            <c:ext xmlns:c16="http://schemas.microsoft.com/office/drawing/2014/chart" uri="{C3380CC4-5D6E-409C-BE32-E72D297353CC}">
              <c16:uniqueId val="{00000001-3B7C-4D1D-A5BF-EF82951E6018}"/>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258.62</c:v>
                </c:pt>
                <c:pt idx="1">
                  <c:v>283.8</c:v>
                </c:pt>
                <c:pt idx="2">
                  <c:v>233.57</c:v>
                </c:pt>
                <c:pt idx="3">
                  <c:v>242.29</c:v>
                </c:pt>
                <c:pt idx="4">
                  <c:v>231.02</c:v>
                </c:pt>
              </c:numCache>
            </c:numRef>
          </c:val>
          <c:extLst>
            <c:ext xmlns:c16="http://schemas.microsoft.com/office/drawing/2014/chart" uri="{C3380CC4-5D6E-409C-BE32-E72D297353CC}">
              <c16:uniqueId val="{00000000-77DA-4EAD-AAE0-B9477B65AD6E}"/>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299.44</c:v>
                </c:pt>
                <c:pt idx="1">
                  <c:v>311.99</c:v>
                </c:pt>
                <c:pt idx="2">
                  <c:v>307.83</c:v>
                </c:pt>
                <c:pt idx="3">
                  <c:v>318.89</c:v>
                </c:pt>
                <c:pt idx="4">
                  <c:v>309.10000000000002</c:v>
                </c:pt>
              </c:numCache>
            </c:numRef>
          </c:val>
          <c:smooth val="0"/>
          <c:extLst>
            <c:ext xmlns:c16="http://schemas.microsoft.com/office/drawing/2014/chart" uri="{C3380CC4-5D6E-409C-BE32-E72D297353CC}">
              <c16:uniqueId val="{00000001-77DA-4EAD-AAE0-B9477B65AD6E}"/>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537.66</c:v>
                </c:pt>
                <c:pt idx="1">
                  <c:v>506.14</c:v>
                </c:pt>
                <c:pt idx="2">
                  <c:v>491.07</c:v>
                </c:pt>
                <c:pt idx="3">
                  <c:v>478.05</c:v>
                </c:pt>
                <c:pt idx="4">
                  <c:v>463.84</c:v>
                </c:pt>
              </c:numCache>
            </c:numRef>
          </c:val>
          <c:extLst>
            <c:ext xmlns:c16="http://schemas.microsoft.com/office/drawing/2014/chart" uri="{C3380CC4-5D6E-409C-BE32-E72D297353CC}">
              <c16:uniqueId val="{00000000-6011-4A92-B057-1B1B6E980A76}"/>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298.08999999999997</c:v>
                </c:pt>
                <c:pt idx="1">
                  <c:v>291.77999999999997</c:v>
                </c:pt>
                <c:pt idx="2">
                  <c:v>295.44</c:v>
                </c:pt>
                <c:pt idx="3">
                  <c:v>290.07</c:v>
                </c:pt>
                <c:pt idx="4">
                  <c:v>290.42</c:v>
                </c:pt>
              </c:numCache>
            </c:numRef>
          </c:val>
          <c:smooth val="0"/>
          <c:extLst>
            <c:ext xmlns:c16="http://schemas.microsoft.com/office/drawing/2014/chart" uri="{C3380CC4-5D6E-409C-BE32-E72D297353CC}">
              <c16:uniqueId val="{00000001-6011-4A92-B057-1B1B6E980A76}"/>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97.41</c:v>
                </c:pt>
                <c:pt idx="1">
                  <c:v>106.02</c:v>
                </c:pt>
                <c:pt idx="2">
                  <c:v>104.61</c:v>
                </c:pt>
                <c:pt idx="3">
                  <c:v>109.14</c:v>
                </c:pt>
                <c:pt idx="4">
                  <c:v>109.93</c:v>
                </c:pt>
              </c:numCache>
            </c:numRef>
          </c:val>
          <c:extLst>
            <c:ext xmlns:c16="http://schemas.microsoft.com/office/drawing/2014/chart" uri="{C3380CC4-5D6E-409C-BE32-E72D297353CC}">
              <c16:uniqueId val="{00000000-310C-4F33-A8D6-926FB92BD2D2}"/>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106.4</c:v>
                </c:pt>
                <c:pt idx="1">
                  <c:v>107.61</c:v>
                </c:pt>
                <c:pt idx="2">
                  <c:v>106.02</c:v>
                </c:pt>
                <c:pt idx="3">
                  <c:v>104.84</c:v>
                </c:pt>
                <c:pt idx="4">
                  <c:v>106.11</c:v>
                </c:pt>
              </c:numCache>
            </c:numRef>
          </c:val>
          <c:smooth val="0"/>
          <c:extLst>
            <c:ext xmlns:c16="http://schemas.microsoft.com/office/drawing/2014/chart" uri="{C3380CC4-5D6E-409C-BE32-E72D297353CC}">
              <c16:uniqueId val="{00000001-310C-4F33-A8D6-926FB92BD2D2}"/>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228.58</c:v>
                </c:pt>
                <c:pt idx="1">
                  <c:v>212.64</c:v>
                </c:pt>
                <c:pt idx="2">
                  <c:v>216.61</c:v>
                </c:pt>
                <c:pt idx="3">
                  <c:v>210.22</c:v>
                </c:pt>
                <c:pt idx="4">
                  <c:v>208.7</c:v>
                </c:pt>
              </c:numCache>
            </c:numRef>
          </c:val>
          <c:extLst>
            <c:ext xmlns:c16="http://schemas.microsoft.com/office/drawing/2014/chart" uri="{C3380CC4-5D6E-409C-BE32-E72D297353CC}">
              <c16:uniqueId val="{00000000-DD97-499C-912B-D1E5E34E7B90}"/>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156.29</c:v>
                </c:pt>
                <c:pt idx="1">
                  <c:v>155.69</c:v>
                </c:pt>
                <c:pt idx="2">
                  <c:v>158.6</c:v>
                </c:pt>
                <c:pt idx="3">
                  <c:v>161.82</c:v>
                </c:pt>
                <c:pt idx="4">
                  <c:v>161.03</c:v>
                </c:pt>
              </c:numCache>
            </c:numRef>
          </c:val>
          <c:smooth val="0"/>
          <c:extLst>
            <c:ext xmlns:c16="http://schemas.microsoft.com/office/drawing/2014/chart" uri="{C3380CC4-5D6E-409C-BE32-E72D297353CC}">
              <c16:uniqueId val="{00000001-DD97-499C-912B-D1E5E34E7B90}"/>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4" t="s">
        <v>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row>
    <row r="3" spans="1:78" ht="9.75" customHeight="1" x14ac:dyDescent="0.15">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row>
    <row r="4" spans="1:78" ht="9.75" customHeight="1" x14ac:dyDescent="0.15">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5" t="str">
        <f>データ!H6</f>
        <v>岩手県　岩手中部水道企業団</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6"/>
      <c r="AE6" s="86"/>
      <c r="AF6" s="86"/>
      <c r="AG6" s="8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4"/>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3"/>
      <c r="BK7" s="3"/>
      <c r="BL7" s="5" t="s">
        <v>9</v>
      </c>
      <c r="BM7" s="6"/>
      <c r="BN7" s="6"/>
      <c r="BO7" s="6"/>
      <c r="BP7" s="6"/>
      <c r="BQ7" s="6"/>
      <c r="BR7" s="6"/>
      <c r="BS7" s="6"/>
      <c r="BT7" s="6"/>
      <c r="BU7" s="6"/>
      <c r="BV7" s="6"/>
      <c r="BW7" s="6"/>
      <c r="BX7" s="6"/>
      <c r="BY7" s="7"/>
    </row>
    <row r="8" spans="1:78" ht="18.75" customHeight="1" x14ac:dyDescent="0.15">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A2</v>
      </c>
      <c r="X8" s="83"/>
      <c r="Y8" s="83"/>
      <c r="Z8" s="83"/>
      <c r="AA8" s="83"/>
      <c r="AB8" s="83"/>
      <c r="AC8" s="83"/>
      <c r="AD8" s="83" t="str">
        <f>データ!$M$6</f>
        <v>自治体職員</v>
      </c>
      <c r="AE8" s="83"/>
      <c r="AF8" s="83"/>
      <c r="AG8" s="83"/>
      <c r="AH8" s="83"/>
      <c r="AI8" s="83"/>
      <c r="AJ8" s="83"/>
      <c r="AK8" s="4"/>
      <c r="AL8" s="71" t="str">
        <f>データ!$R$6</f>
        <v>-</v>
      </c>
      <c r="AM8" s="71"/>
      <c r="AN8" s="71"/>
      <c r="AO8" s="71"/>
      <c r="AP8" s="71"/>
      <c r="AQ8" s="71"/>
      <c r="AR8" s="71"/>
      <c r="AS8" s="71"/>
      <c r="AT8" s="67" t="str">
        <f>データ!$S$6</f>
        <v>-</v>
      </c>
      <c r="AU8" s="68"/>
      <c r="AV8" s="68"/>
      <c r="AW8" s="68"/>
      <c r="AX8" s="68"/>
      <c r="AY8" s="68"/>
      <c r="AZ8" s="68"/>
      <c r="BA8" s="68"/>
      <c r="BB8" s="70" t="str">
        <f>データ!$T$6</f>
        <v>-</v>
      </c>
      <c r="BC8" s="70"/>
      <c r="BD8" s="70"/>
      <c r="BE8" s="70"/>
      <c r="BF8" s="70"/>
      <c r="BG8" s="70"/>
      <c r="BH8" s="70"/>
      <c r="BI8" s="70"/>
      <c r="BJ8" s="3"/>
      <c r="BK8" s="3"/>
      <c r="BL8" s="74" t="s">
        <v>10</v>
      </c>
      <c r="BM8" s="75"/>
      <c r="BN8" s="8" t="s">
        <v>11</v>
      </c>
      <c r="BO8" s="9"/>
      <c r="BP8" s="9"/>
      <c r="BQ8" s="9"/>
      <c r="BR8" s="9"/>
      <c r="BS8" s="9"/>
      <c r="BT8" s="9"/>
      <c r="BU8" s="9"/>
      <c r="BV8" s="9"/>
      <c r="BW8" s="9"/>
      <c r="BX8" s="9"/>
      <c r="BY8" s="10"/>
    </row>
    <row r="9" spans="1:78" ht="18.75" customHeight="1" x14ac:dyDescent="0.15">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4"/>
      <c r="AI9" s="4"/>
      <c r="AJ9" s="4"/>
      <c r="AK9" s="4"/>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3"/>
      <c r="BK9" s="3"/>
      <c r="BL9" s="65" t="s">
        <v>19</v>
      </c>
      <c r="BM9" s="66"/>
      <c r="BN9" s="11" t="s">
        <v>20</v>
      </c>
      <c r="BO9" s="12"/>
      <c r="BP9" s="12"/>
      <c r="BQ9" s="12"/>
      <c r="BR9" s="12"/>
      <c r="BS9" s="12"/>
      <c r="BT9" s="12"/>
      <c r="BU9" s="12"/>
      <c r="BV9" s="12"/>
      <c r="BW9" s="12"/>
      <c r="BX9" s="12"/>
      <c r="BY9" s="13"/>
    </row>
    <row r="10" spans="1:78" ht="18.75" customHeight="1" x14ac:dyDescent="0.15">
      <c r="A10" s="2"/>
      <c r="B10" s="67" t="str">
        <f>データ!$N$6</f>
        <v>-</v>
      </c>
      <c r="C10" s="68"/>
      <c r="D10" s="68"/>
      <c r="E10" s="68"/>
      <c r="F10" s="68"/>
      <c r="G10" s="68"/>
      <c r="H10" s="68"/>
      <c r="I10" s="67">
        <f>データ!$O$6</f>
        <v>69.180000000000007</v>
      </c>
      <c r="J10" s="68"/>
      <c r="K10" s="68"/>
      <c r="L10" s="68"/>
      <c r="M10" s="68"/>
      <c r="N10" s="68"/>
      <c r="O10" s="69"/>
      <c r="P10" s="70">
        <f>データ!$P$6</f>
        <v>96.23</v>
      </c>
      <c r="Q10" s="70"/>
      <c r="R10" s="70"/>
      <c r="S10" s="70"/>
      <c r="T10" s="70"/>
      <c r="U10" s="70"/>
      <c r="V10" s="70"/>
      <c r="W10" s="71">
        <f>データ!$Q$6</f>
        <v>4015</v>
      </c>
      <c r="X10" s="71"/>
      <c r="Y10" s="71"/>
      <c r="Z10" s="71"/>
      <c r="AA10" s="71"/>
      <c r="AB10" s="71"/>
      <c r="AC10" s="71"/>
      <c r="AD10" s="2"/>
      <c r="AE10" s="2"/>
      <c r="AF10" s="2"/>
      <c r="AG10" s="2"/>
      <c r="AH10" s="4"/>
      <c r="AI10" s="4"/>
      <c r="AJ10" s="4"/>
      <c r="AK10" s="4"/>
      <c r="AL10" s="71">
        <f>データ!$U$6</f>
        <v>211772</v>
      </c>
      <c r="AM10" s="71"/>
      <c r="AN10" s="71"/>
      <c r="AO10" s="71"/>
      <c r="AP10" s="71"/>
      <c r="AQ10" s="71"/>
      <c r="AR10" s="71"/>
      <c r="AS10" s="71"/>
      <c r="AT10" s="67">
        <f>データ!$V$6</f>
        <v>657.9</v>
      </c>
      <c r="AU10" s="68"/>
      <c r="AV10" s="68"/>
      <c r="AW10" s="68"/>
      <c r="AX10" s="68"/>
      <c r="AY10" s="68"/>
      <c r="AZ10" s="68"/>
      <c r="BA10" s="68"/>
      <c r="BB10" s="70">
        <f>データ!$W$6</f>
        <v>321.89</v>
      </c>
      <c r="BC10" s="70"/>
      <c r="BD10" s="70"/>
      <c r="BE10" s="70"/>
      <c r="BF10" s="70"/>
      <c r="BG10" s="70"/>
      <c r="BH10" s="70"/>
      <c r="BI10" s="70"/>
      <c r="BJ10" s="2"/>
      <c r="BK10" s="2"/>
      <c r="BL10" s="72" t="s">
        <v>21</v>
      </c>
      <c r="BM10" s="73"/>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25</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1" t="s">
        <v>111</v>
      </c>
      <c r="BM16" s="52"/>
      <c r="BN16" s="52"/>
      <c r="BO16" s="52"/>
      <c r="BP16" s="52"/>
      <c r="BQ16" s="52"/>
      <c r="BR16" s="52"/>
      <c r="BS16" s="52"/>
      <c r="BT16" s="52"/>
      <c r="BU16" s="52"/>
      <c r="BV16" s="52"/>
      <c r="BW16" s="52"/>
      <c r="BX16" s="52"/>
      <c r="BY16" s="52"/>
      <c r="BZ16" s="53"/>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1"/>
      <c r="BM17" s="52"/>
      <c r="BN17" s="52"/>
      <c r="BO17" s="52"/>
      <c r="BP17" s="52"/>
      <c r="BQ17" s="52"/>
      <c r="BR17" s="52"/>
      <c r="BS17" s="52"/>
      <c r="BT17" s="52"/>
      <c r="BU17" s="52"/>
      <c r="BV17" s="52"/>
      <c r="BW17" s="52"/>
      <c r="BX17" s="52"/>
      <c r="BY17" s="52"/>
      <c r="BZ17" s="53"/>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1"/>
      <c r="BM18" s="52"/>
      <c r="BN18" s="52"/>
      <c r="BO18" s="52"/>
      <c r="BP18" s="52"/>
      <c r="BQ18" s="52"/>
      <c r="BR18" s="52"/>
      <c r="BS18" s="52"/>
      <c r="BT18" s="52"/>
      <c r="BU18" s="52"/>
      <c r="BV18" s="52"/>
      <c r="BW18" s="52"/>
      <c r="BX18" s="52"/>
      <c r="BY18" s="52"/>
      <c r="BZ18" s="53"/>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1"/>
      <c r="BM19" s="52"/>
      <c r="BN19" s="52"/>
      <c r="BO19" s="52"/>
      <c r="BP19" s="52"/>
      <c r="BQ19" s="52"/>
      <c r="BR19" s="52"/>
      <c r="BS19" s="52"/>
      <c r="BT19" s="52"/>
      <c r="BU19" s="52"/>
      <c r="BV19" s="52"/>
      <c r="BW19" s="52"/>
      <c r="BX19" s="52"/>
      <c r="BY19" s="52"/>
      <c r="BZ19" s="53"/>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1"/>
      <c r="BM20" s="52"/>
      <c r="BN20" s="52"/>
      <c r="BO20" s="52"/>
      <c r="BP20" s="52"/>
      <c r="BQ20" s="52"/>
      <c r="BR20" s="52"/>
      <c r="BS20" s="52"/>
      <c r="BT20" s="52"/>
      <c r="BU20" s="52"/>
      <c r="BV20" s="52"/>
      <c r="BW20" s="52"/>
      <c r="BX20" s="52"/>
      <c r="BY20" s="52"/>
      <c r="BZ20" s="53"/>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1"/>
      <c r="BM21" s="52"/>
      <c r="BN21" s="52"/>
      <c r="BO21" s="52"/>
      <c r="BP21" s="52"/>
      <c r="BQ21" s="52"/>
      <c r="BR21" s="52"/>
      <c r="BS21" s="52"/>
      <c r="BT21" s="52"/>
      <c r="BU21" s="52"/>
      <c r="BV21" s="52"/>
      <c r="BW21" s="52"/>
      <c r="BX21" s="52"/>
      <c r="BY21" s="52"/>
      <c r="BZ21" s="53"/>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1"/>
      <c r="BM22" s="52"/>
      <c r="BN22" s="52"/>
      <c r="BO22" s="52"/>
      <c r="BP22" s="52"/>
      <c r="BQ22" s="52"/>
      <c r="BR22" s="52"/>
      <c r="BS22" s="52"/>
      <c r="BT22" s="52"/>
      <c r="BU22" s="52"/>
      <c r="BV22" s="52"/>
      <c r="BW22" s="52"/>
      <c r="BX22" s="52"/>
      <c r="BY22" s="52"/>
      <c r="BZ22" s="53"/>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1"/>
      <c r="BM23" s="52"/>
      <c r="BN23" s="52"/>
      <c r="BO23" s="52"/>
      <c r="BP23" s="52"/>
      <c r="BQ23" s="52"/>
      <c r="BR23" s="52"/>
      <c r="BS23" s="52"/>
      <c r="BT23" s="52"/>
      <c r="BU23" s="52"/>
      <c r="BV23" s="52"/>
      <c r="BW23" s="52"/>
      <c r="BX23" s="52"/>
      <c r="BY23" s="52"/>
      <c r="BZ23" s="53"/>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1"/>
      <c r="BM24" s="52"/>
      <c r="BN24" s="52"/>
      <c r="BO24" s="52"/>
      <c r="BP24" s="52"/>
      <c r="BQ24" s="52"/>
      <c r="BR24" s="52"/>
      <c r="BS24" s="52"/>
      <c r="BT24" s="52"/>
      <c r="BU24" s="52"/>
      <c r="BV24" s="52"/>
      <c r="BW24" s="52"/>
      <c r="BX24" s="52"/>
      <c r="BY24" s="52"/>
      <c r="BZ24" s="53"/>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1"/>
      <c r="BM25" s="52"/>
      <c r="BN25" s="52"/>
      <c r="BO25" s="52"/>
      <c r="BP25" s="52"/>
      <c r="BQ25" s="52"/>
      <c r="BR25" s="52"/>
      <c r="BS25" s="52"/>
      <c r="BT25" s="52"/>
      <c r="BU25" s="52"/>
      <c r="BV25" s="52"/>
      <c r="BW25" s="52"/>
      <c r="BX25" s="52"/>
      <c r="BY25" s="52"/>
      <c r="BZ25" s="53"/>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1"/>
      <c r="BM26" s="52"/>
      <c r="BN26" s="52"/>
      <c r="BO26" s="52"/>
      <c r="BP26" s="52"/>
      <c r="BQ26" s="52"/>
      <c r="BR26" s="52"/>
      <c r="BS26" s="52"/>
      <c r="BT26" s="52"/>
      <c r="BU26" s="52"/>
      <c r="BV26" s="52"/>
      <c r="BW26" s="52"/>
      <c r="BX26" s="52"/>
      <c r="BY26" s="52"/>
      <c r="BZ26" s="53"/>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1"/>
      <c r="BM27" s="52"/>
      <c r="BN27" s="52"/>
      <c r="BO27" s="52"/>
      <c r="BP27" s="52"/>
      <c r="BQ27" s="52"/>
      <c r="BR27" s="52"/>
      <c r="BS27" s="52"/>
      <c r="BT27" s="52"/>
      <c r="BU27" s="52"/>
      <c r="BV27" s="52"/>
      <c r="BW27" s="52"/>
      <c r="BX27" s="52"/>
      <c r="BY27" s="52"/>
      <c r="BZ27" s="53"/>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1"/>
      <c r="BM28" s="52"/>
      <c r="BN28" s="52"/>
      <c r="BO28" s="52"/>
      <c r="BP28" s="52"/>
      <c r="BQ28" s="52"/>
      <c r="BR28" s="52"/>
      <c r="BS28" s="52"/>
      <c r="BT28" s="52"/>
      <c r="BU28" s="52"/>
      <c r="BV28" s="52"/>
      <c r="BW28" s="52"/>
      <c r="BX28" s="52"/>
      <c r="BY28" s="52"/>
      <c r="BZ28" s="53"/>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1"/>
      <c r="BM29" s="52"/>
      <c r="BN29" s="52"/>
      <c r="BO29" s="52"/>
      <c r="BP29" s="52"/>
      <c r="BQ29" s="52"/>
      <c r="BR29" s="52"/>
      <c r="BS29" s="52"/>
      <c r="BT29" s="52"/>
      <c r="BU29" s="52"/>
      <c r="BV29" s="52"/>
      <c r="BW29" s="52"/>
      <c r="BX29" s="52"/>
      <c r="BY29" s="52"/>
      <c r="BZ29" s="53"/>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1"/>
      <c r="BM30" s="52"/>
      <c r="BN30" s="52"/>
      <c r="BO30" s="52"/>
      <c r="BP30" s="52"/>
      <c r="BQ30" s="52"/>
      <c r="BR30" s="52"/>
      <c r="BS30" s="52"/>
      <c r="BT30" s="52"/>
      <c r="BU30" s="52"/>
      <c r="BV30" s="52"/>
      <c r="BW30" s="52"/>
      <c r="BX30" s="52"/>
      <c r="BY30" s="52"/>
      <c r="BZ30" s="53"/>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1"/>
      <c r="BM31" s="52"/>
      <c r="BN31" s="52"/>
      <c r="BO31" s="52"/>
      <c r="BP31" s="52"/>
      <c r="BQ31" s="52"/>
      <c r="BR31" s="52"/>
      <c r="BS31" s="52"/>
      <c r="BT31" s="52"/>
      <c r="BU31" s="52"/>
      <c r="BV31" s="52"/>
      <c r="BW31" s="52"/>
      <c r="BX31" s="52"/>
      <c r="BY31" s="52"/>
      <c r="BZ31" s="53"/>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1"/>
      <c r="BM32" s="52"/>
      <c r="BN32" s="52"/>
      <c r="BO32" s="52"/>
      <c r="BP32" s="52"/>
      <c r="BQ32" s="52"/>
      <c r="BR32" s="52"/>
      <c r="BS32" s="52"/>
      <c r="BT32" s="52"/>
      <c r="BU32" s="52"/>
      <c r="BV32" s="52"/>
      <c r="BW32" s="52"/>
      <c r="BX32" s="52"/>
      <c r="BY32" s="52"/>
      <c r="BZ32" s="53"/>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1"/>
      <c r="BM33" s="52"/>
      <c r="BN33" s="52"/>
      <c r="BO33" s="52"/>
      <c r="BP33" s="52"/>
      <c r="BQ33" s="52"/>
      <c r="BR33" s="52"/>
      <c r="BS33" s="52"/>
      <c r="BT33" s="52"/>
      <c r="BU33" s="52"/>
      <c r="BV33" s="52"/>
      <c r="BW33" s="52"/>
      <c r="BX33" s="52"/>
      <c r="BY33" s="52"/>
      <c r="BZ33" s="53"/>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1"/>
      <c r="BM34" s="52"/>
      <c r="BN34" s="52"/>
      <c r="BO34" s="52"/>
      <c r="BP34" s="52"/>
      <c r="BQ34" s="52"/>
      <c r="BR34" s="52"/>
      <c r="BS34" s="52"/>
      <c r="BT34" s="52"/>
      <c r="BU34" s="52"/>
      <c r="BV34" s="52"/>
      <c r="BW34" s="52"/>
      <c r="BX34" s="52"/>
      <c r="BY34" s="52"/>
      <c r="BZ34" s="53"/>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1"/>
      <c r="BM35" s="52"/>
      <c r="BN35" s="52"/>
      <c r="BO35" s="52"/>
      <c r="BP35" s="52"/>
      <c r="BQ35" s="52"/>
      <c r="BR35" s="52"/>
      <c r="BS35" s="52"/>
      <c r="BT35" s="52"/>
      <c r="BU35" s="52"/>
      <c r="BV35" s="52"/>
      <c r="BW35" s="52"/>
      <c r="BX35" s="52"/>
      <c r="BY35" s="52"/>
      <c r="BZ35" s="53"/>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1"/>
      <c r="BM36" s="52"/>
      <c r="BN36" s="52"/>
      <c r="BO36" s="52"/>
      <c r="BP36" s="52"/>
      <c r="BQ36" s="52"/>
      <c r="BR36" s="52"/>
      <c r="BS36" s="52"/>
      <c r="BT36" s="52"/>
      <c r="BU36" s="52"/>
      <c r="BV36" s="52"/>
      <c r="BW36" s="52"/>
      <c r="BX36" s="52"/>
      <c r="BY36" s="52"/>
      <c r="BZ36" s="53"/>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1"/>
      <c r="BM37" s="52"/>
      <c r="BN37" s="52"/>
      <c r="BO37" s="52"/>
      <c r="BP37" s="52"/>
      <c r="BQ37" s="52"/>
      <c r="BR37" s="52"/>
      <c r="BS37" s="52"/>
      <c r="BT37" s="52"/>
      <c r="BU37" s="52"/>
      <c r="BV37" s="52"/>
      <c r="BW37" s="52"/>
      <c r="BX37" s="52"/>
      <c r="BY37" s="52"/>
      <c r="BZ37" s="53"/>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1"/>
      <c r="BM38" s="52"/>
      <c r="BN38" s="52"/>
      <c r="BO38" s="52"/>
      <c r="BP38" s="52"/>
      <c r="BQ38" s="52"/>
      <c r="BR38" s="52"/>
      <c r="BS38" s="52"/>
      <c r="BT38" s="52"/>
      <c r="BU38" s="52"/>
      <c r="BV38" s="52"/>
      <c r="BW38" s="52"/>
      <c r="BX38" s="52"/>
      <c r="BY38" s="52"/>
      <c r="BZ38" s="53"/>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1"/>
      <c r="BM39" s="52"/>
      <c r="BN39" s="52"/>
      <c r="BO39" s="52"/>
      <c r="BP39" s="52"/>
      <c r="BQ39" s="52"/>
      <c r="BR39" s="52"/>
      <c r="BS39" s="52"/>
      <c r="BT39" s="52"/>
      <c r="BU39" s="52"/>
      <c r="BV39" s="52"/>
      <c r="BW39" s="52"/>
      <c r="BX39" s="52"/>
      <c r="BY39" s="52"/>
      <c r="BZ39" s="53"/>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1"/>
      <c r="BM40" s="52"/>
      <c r="BN40" s="52"/>
      <c r="BO40" s="52"/>
      <c r="BP40" s="52"/>
      <c r="BQ40" s="52"/>
      <c r="BR40" s="52"/>
      <c r="BS40" s="52"/>
      <c r="BT40" s="52"/>
      <c r="BU40" s="52"/>
      <c r="BV40" s="52"/>
      <c r="BW40" s="52"/>
      <c r="BX40" s="52"/>
      <c r="BY40" s="52"/>
      <c r="BZ40" s="53"/>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1"/>
      <c r="BM41" s="52"/>
      <c r="BN41" s="52"/>
      <c r="BO41" s="52"/>
      <c r="BP41" s="52"/>
      <c r="BQ41" s="52"/>
      <c r="BR41" s="52"/>
      <c r="BS41" s="52"/>
      <c r="BT41" s="52"/>
      <c r="BU41" s="52"/>
      <c r="BV41" s="52"/>
      <c r="BW41" s="52"/>
      <c r="BX41" s="52"/>
      <c r="BY41" s="52"/>
      <c r="BZ41" s="53"/>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1"/>
      <c r="BM42" s="52"/>
      <c r="BN42" s="52"/>
      <c r="BO42" s="52"/>
      <c r="BP42" s="52"/>
      <c r="BQ42" s="52"/>
      <c r="BR42" s="52"/>
      <c r="BS42" s="52"/>
      <c r="BT42" s="52"/>
      <c r="BU42" s="52"/>
      <c r="BV42" s="52"/>
      <c r="BW42" s="52"/>
      <c r="BX42" s="52"/>
      <c r="BY42" s="52"/>
      <c r="BZ42" s="53"/>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1"/>
      <c r="BM43" s="52"/>
      <c r="BN43" s="52"/>
      <c r="BO43" s="52"/>
      <c r="BP43" s="52"/>
      <c r="BQ43" s="52"/>
      <c r="BR43" s="52"/>
      <c r="BS43" s="52"/>
      <c r="BT43" s="52"/>
      <c r="BU43" s="52"/>
      <c r="BV43" s="52"/>
      <c r="BW43" s="52"/>
      <c r="BX43" s="52"/>
      <c r="BY43" s="52"/>
      <c r="BZ43" s="53"/>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1"/>
      <c r="BM44" s="52"/>
      <c r="BN44" s="52"/>
      <c r="BO44" s="52"/>
      <c r="BP44" s="52"/>
      <c r="BQ44" s="52"/>
      <c r="BR44" s="52"/>
      <c r="BS44" s="52"/>
      <c r="BT44" s="52"/>
      <c r="BU44" s="52"/>
      <c r="BV44" s="52"/>
      <c r="BW44" s="52"/>
      <c r="BX44" s="52"/>
      <c r="BY44" s="52"/>
      <c r="BZ44" s="53"/>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26</v>
      </c>
      <c r="BM45" s="46"/>
      <c r="BN45" s="46"/>
      <c r="BO45" s="46"/>
      <c r="BP45" s="46"/>
      <c r="BQ45" s="46"/>
      <c r="BR45" s="46"/>
      <c r="BS45" s="46"/>
      <c r="BT45" s="46"/>
      <c r="BU45" s="46"/>
      <c r="BV45" s="46"/>
      <c r="BW45" s="46"/>
      <c r="BX45" s="46"/>
      <c r="BY45" s="46"/>
      <c r="BZ45" s="47"/>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1" t="s">
        <v>112</v>
      </c>
      <c r="BM47" s="52"/>
      <c r="BN47" s="52"/>
      <c r="BO47" s="52"/>
      <c r="BP47" s="52"/>
      <c r="BQ47" s="52"/>
      <c r="BR47" s="52"/>
      <c r="BS47" s="52"/>
      <c r="BT47" s="52"/>
      <c r="BU47" s="52"/>
      <c r="BV47" s="52"/>
      <c r="BW47" s="52"/>
      <c r="BX47" s="52"/>
      <c r="BY47" s="52"/>
      <c r="BZ47" s="53"/>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1"/>
      <c r="BM48" s="52"/>
      <c r="BN48" s="52"/>
      <c r="BO48" s="52"/>
      <c r="BP48" s="52"/>
      <c r="BQ48" s="52"/>
      <c r="BR48" s="52"/>
      <c r="BS48" s="52"/>
      <c r="BT48" s="52"/>
      <c r="BU48" s="52"/>
      <c r="BV48" s="52"/>
      <c r="BW48" s="52"/>
      <c r="BX48" s="52"/>
      <c r="BY48" s="52"/>
      <c r="BZ48" s="53"/>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1"/>
      <c r="BM49" s="52"/>
      <c r="BN49" s="52"/>
      <c r="BO49" s="52"/>
      <c r="BP49" s="52"/>
      <c r="BQ49" s="52"/>
      <c r="BR49" s="52"/>
      <c r="BS49" s="52"/>
      <c r="BT49" s="52"/>
      <c r="BU49" s="52"/>
      <c r="BV49" s="52"/>
      <c r="BW49" s="52"/>
      <c r="BX49" s="52"/>
      <c r="BY49" s="52"/>
      <c r="BZ49" s="53"/>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1"/>
      <c r="BM50" s="52"/>
      <c r="BN50" s="52"/>
      <c r="BO50" s="52"/>
      <c r="BP50" s="52"/>
      <c r="BQ50" s="52"/>
      <c r="BR50" s="52"/>
      <c r="BS50" s="52"/>
      <c r="BT50" s="52"/>
      <c r="BU50" s="52"/>
      <c r="BV50" s="52"/>
      <c r="BW50" s="52"/>
      <c r="BX50" s="52"/>
      <c r="BY50" s="52"/>
      <c r="BZ50" s="53"/>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1"/>
      <c r="BM51" s="52"/>
      <c r="BN51" s="52"/>
      <c r="BO51" s="52"/>
      <c r="BP51" s="52"/>
      <c r="BQ51" s="52"/>
      <c r="BR51" s="52"/>
      <c r="BS51" s="52"/>
      <c r="BT51" s="52"/>
      <c r="BU51" s="52"/>
      <c r="BV51" s="52"/>
      <c r="BW51" s="52"/>
      <c r="BX51" s="52"/>
      <c r="BY51" s="52"/>
      <c r="BZ51" s="53"/>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1"/>
      <c r="BM52" s="52"/>
      <c r="BN52" s="52"/>
      <c r="BO52" s="52"/>
      <c r="BP52" s="52"/>
      <c r="BQ52" s="52"/>
      <c r="BR52" s="52"/>
      <c r="BS52" s="52"/>
      <c r="BT52" s="52"/>
      <c r="BU52" s="52"/>
      <c r="BV52" s="52"/>
      <c r="BW52" s="52"/>
      <c r="BX52" s="52"/>
      <c r="BY52" s="52"/>
      <c r="BZ52" s="53"/>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1"/>
      <c r="BM53" s="52"/>
      <c r="BN53" s="52"/>
      <c r="BO53" s="52"/>
      <c r="BP53" s="52"/>
      <c r="BQ53" s="52"/>
      <c r="BR53" s="52"/>
      <c r="BS53" s="52"/>
      <c r="BT53" s="52"/>
      <c r="BU53" s="52"/>
      <c r="BV53" s="52"/>
      <c r="BW53" s="52"/>
      <c r="BX53" s="52"/>
      <c r="BY53" s="52"/>
      <c r="BZ53" s="53"/>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1"/>
      <c r="BM54" s="52"/>
      <c r="BN54" s="52"/>
      <c r="BO54" s="52"/>
      <c r="BP54" s="52"/>
      <c r="BQ54" s="52"/>
      <c r="BR54" s="52"/>
      <c r="BS54" s="52"/>
      <c r="BT54" s="52"/>
      <c r="BU54" s="52"/>
      <c r="BV54" s="52"/>
      <c r="BW54" s="52"/>
      <c r="BX54" s="52"/>
      <c r="BY54" s="52"/>
      <c r="BZ54" s="53"/>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1"/>
      <c r="BM55" s="52"/>
      <c r="BN55" s="52"/>
      <c r="BO55" s="52"/>
      <c r="BP55" s="52"/>
      <c r="BQ55" s="52"/>
      <c r="BR55" s="52"/>
      <c r="BS55" s="52"/>
      <c r="BT55" s="52"/>
      <c r="BU55" s="52"/>
      <c r="BV55" s="52"/>
      <c r="BW55" s="52"/>
      <c r="BX55" s="52"/>
      <c r="BY55" s="52"/>
      <c r="BZ55" s="53"/>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1"/>
      <c r="BM56" s="52"/>
      <c r="BN56" s="52"/>
      <c r="BO56" s="52"/>
      <c r="BP56" s="52"/>
      <c r="BQ56" s="52"/>
      <c r="BR56" s="52"/>
      <c r="BS56" s="52"/>
      <c r="BT56" s="52"/>
      <c r="BU56" s="52"/>
      <c r="BV56" s="52"/>
      <c r="BW56" s="52"/>
      <c r="BX56" s="52"/>
      <c r="BY56" s="52"/>
      <c r="BZ56" s="53"/>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1"/>
      <c r="BM57" s="52"/>
      <c r="BN57" s="52"/>
      <c r="BO57" s="52"/>
      <c r="BP57" s="52"/>
      <c r="BQ57" s="52"/>
      <c r="BR57" s="52"/>
      <c r="BS57" s="52"/>
      <c r="BT57" s="52"/>
      <c r="BU57" s="52"/>
      <c r="BV57" s="52"/>
      <c r="BW57" s="52"/>
      <c r="BX57" s="52"/>
      <c r="BY57" s="52"/>
      <c r="BZ57" s="53"/>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1"/>
      <c r="BM58" s="52"/>
      <c r="BN58" s="52"/>
      <c r="BO58" s="52"/>
      <c r="BP58" s="52"/>
      <c r="BQ58" s="52"/>
      <c r="BR58" s="52"/>
      <c r="BS58" s="52"/>
      <c r="BT58" s="52"/>
      <c r="BU58" s="52"/>
      <c r="BV58" s="52"/>
      <c r="BW58" s="52"/>
      <c r="BX58" s="52"/>
      <c r="BY58" s="52"/>
      <c r="BZ58" s="53"/>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1"/>
      <c r="BM59" s="52"/>
      <c r="BN59" s="52"/>
      <c r="BO59" s="52"/>
      <c r="BP59" s="52"/>
      <c r="BQ59" s="52"/>
      <c r="BR59" s="52"/>
      <c r="BS59" s="52"/>
      <c r="BT59" s="52"/>
      <c r="BU59" s="52"/>
      <c r="BV59" s="52"/>
      <c r="BW59" s="52"/>
      <c r="BX59" s="52"/>
      <c r="BY59" s="52"/>
      <c r="BZ59" s="53"/>
    </row>
    <row r="60" spans="1:78" ht="13.5" customHeight="1" x14ac:dyDescent="0.15">
      <c r="A60" s="2"/>
      <c r="B60" s="62" t="s">
        <v>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51"/>
      <c r="BM60" s="52"/>
      <c r="BN60" s="52"/>
      <c r="BO60" s="52"/>
      <c r="BP60" s="52"/>
      <c r="BQ60" s="52"/>
      <c r="BR60" s="52"/>
      <c r="BS60" s="52"/>
      <c r="BT60" s="52"/>
      <c r="BU60" s="52"/>
      <c r="BV60" s="52"/>
      <c r="BW60" s="52"/>
      <c r="BX60" s="52"/>
      <c r="BY60" s="52"/>
      <c r="BZ60" s="53"/>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51"/>
      <c r="BM61" s="52"/>
      <c r="BN61" s="52"/>
      <c r="BO61" s="52"/>
      <c r="BP61" s="52"/>
      <c r="BQ61" s="52"/>
      <c r="BR61" s="52"/>
      <c r="BS61" s="52"/>
      <c r="BT61" s="52"/>
      <c r="BU61" s="52"/>
      <c r="BV61" s="52"/>
      <c r="BW61" s="52"/>
      <c r="BX61" s="52"/>
      <c r="BY61" s="52"/>
      <c r="BZ61" s="53"/>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1"/>
      <c r="BM62" s="52"/>
      <c r="BN62" s="52"/>
      <c r="BO62" s="52"/>
      <c r="BP62" s="52"/>
      <c r="BQ62" s="52"/>
      <c r="BR62" s="52"/>
      <c r="BS62" s="52"/>
      <c r="BT62" s="52"/>
      <c r="BU62" s="52"/>
      <c r="BV62" s="52"/>
      <c r="BW62" s="52"/>
      <c r="BX62" s="52"/>
      <c r="BY62" s="52"/>
      <c r="BZ62" s="53"/>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1"/>
      <c r="BM63" s="52"/>
      <c r="BN63" s="52"/>
      <c r="BO63" s="52"/>
      <c r="BP63" s="52"/>
      <c r="BQ63" s="52"/>
      <c r="BR63" s="52"/>
      <c r="BS63" s="52"/>
      <c r="BT63" s="52"/>
      <c r="BU63" s="52"/>
      <c r="BV63" s="52"/>
      <c r="BW63" s="52"/>
      <c r="BX63" s="52"/>
      <c r="BY63" s="52"/>
      <c r="BZ63" s="53"/>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28</v>
      </c>
      <c r="BM64" s="46"/>
      <c r="BN64" s="46"/>
      <c r="BO64" s="46"/>
      <c r="BP64" s="46"/>
      <c r="BQ64" s="46"/>
      <c r="BR64" s="46"/>
      <c r="BS64" s="46"/>
      <c r="BT64" s="46"/>
      <c r="BU64" s="46"/>
      <c r="BV64" s="46"/>
      <c r="BW64" s="46"/>
      <c r="BX64" s="46"/>
      <c r="BY64" s="46"/>
      <c r="BZ64" s="47"/>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1" t="s">
        <v>113</v>
      </c>
      <c r="BM66" s="52"/>
      <c r="BN66" s="52"/>
      <c r="BO66" s="52"/>
      <c r="BP66" s="52"/>
      <c r="BQ66" s="52"/>
      <c r="BR66" s="52"/>
      <c r="BS66" s="52"/>
      <c r="BT66" s="52"/>
      <c r="BU66" s="52"/>
      <c r="BV66" s="52"/>
      <c r="BW66" s="52"/>
      <c r="BX66" s="52"/>
      <c r="BY66" s="52"/>
      <c r="BZ66" s="53"/>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1"/>
      <c r="BM67" s="52"/>
      <c r="BN67" s="52"/>
      <c r="BO67" s="52"/>
      <c r="BP67" s="52"/>
      <c r="BQ67" s="52"/>
      <c r="BR67" s="52"/>
      <c r="BS67" s="52"/>
      <c r="BT67" s="52"/>
      <c r="BU67" s="52"/>
      <c r="BV67" s="52"/>
      <c r="BW67" s="52"/>
      <c r="BX67" s="52"/>
      <c r="BY67" s="52"/>
      <c r="BZ67" s="53"/>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1"/>
      <c r="BM68" s="52"/>
      <c r="BN68" s="52"/>
      <c r="BO68" s="52"/>
      <c r="BP68" s="52"/>
      <c r="BQ68" s="52"/>
      <c r="BR68" s="52"/>
      <c r="BS68" s="52"/>
      <c r="BT68" s="52"/>
      <c r="BU68" s="52"/>
      <c r="BV68" s="52"/>
      <c r="BW68" s="52"/>
      <c r="BX68" s="52"/>
      <c r="BY68" s="52"/>
      <c r="BZ68" s="53"/>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1"/>
      <c r="BM69" s="52"/>
      <c r="BN69" s="52"/>
      <c r="BO69" s="52"/>
      <c r="BP69" s="52"/>
      <c r="BQ69" s="52"/>
      <c r="BR69" s="52"/>
      <c r="BS69" s="52"/>
      <c r="BT69" s="52"/>
      <c r="BU69" s="52"/>
      <c r="BV69" s="52"/>
      <c r="BW69" s="52"/>
      <c r="BX69" s="52"/>
      <c r="BY69" s="52"/>
      <c r="BZ69" s="53"/>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1"/>
      <c r="BM70" s="52"/>
      <c r="BN70" s="52"/>
      <c r="BO70" s="52"/>
      <c r="BP70" s="52"/>
      <c r="BQ70" s="52"/>
      <c r="BR70" s="52"/>
      <c r="BS70" s="52"/>
      <c r="BT70" s="52"/>
      <c r="BU70" s="52"/>
      <c r="BV70" s="52"/>
      <c r="BW70" s="52"/>
      <c r="BX70" s="52"/>
      <c r="BY70" s="52"/>
      <c r="BZ70" s="53"/>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1"/>
      <c r="BM71" s="52"/>
      <c r="BN71" s="52"/>
      <c r="BO71" s="52"/>
      <c r="BP71" s="52"/>
      <c r="BQ71" s="52"/>
      <c r="BR71" s="52"/>
      <c r="BS71" s="52"/>
      <c r="BT71" s="52"/>
      <c r="BU71" s="52"/>
      <c r="BV71" s="52"/>
      <c r="BW71" s="52"/>
      <c r="BX71" s="52"/>
      <c r="BY71" s="52"/>
      <c r="BZ71" s="53"/>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1"/>
      <c r="BM72" s="52"/>
      <c r="BN72" s="52"/>
      <c r="BO72" s="52"/>
      <c r="BP72" s="52"/>
      <c r="BQ72" s="52"/>
      <c r="BR72" s="52"/>
      <c r="BS72" s="52"/>
      <c r="BT72" s="52"/>
      <c r="BU72" s="52"/>
      <c r="BV72" s="52"/>
      <c r="BW72" s="52"/>
      <c r="BX72" s="52"/>
      <c r="BY72" s="52"/>
      <c r="BZ72" s="53"/>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1"/>
      <c r="BM73" s="52"/>
      <c r="BN73" s="52"/>
      <c r="BO73" s="52"/>
      <c r="BP73" s="52"/>
      <c r="BQ73" s="52"/>
      <c r="BR73" s="52"/>
      <c r="BS73" s="52"/>
      <c r="BT73" s="52"/>
      <c r="BU73" s="52"/>
      <c r="BV73" s="52"/>
      <c r="BW73" s="52"/>
      <c r="BX73" s="52"/>
      <c r="BY73" s="52"/>
      <c r="BZ73" s="53"/>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1"/>
      <c r="BM74" s="52"/>
      <c r="BN74" s="52"/>
      <c r="BO74" s="52"/>
      <c r="BP74" s="52"/>
      <c r="BQ74" s="52"/>
      <c r="BR74" s="52"/>
      <c r="BS74" s="52"/>
      <c r="BT74" s="52"/>
      <c r="BU74" s="52"/>
      <c r="BV74" s="52"/>
      <c r="BW74" s="52"/>
      <c r="BX74" s="52"/>
      <c r="BY74" s="52"/>
      <c r="BZ74" s="53"/>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1"/>
      <c r="BM75" s="52"/>
      <c r="BN75" s="52"/>
      <c r="BO75" s="52"/>
      <c r="BP75" s="52"/>
      <c r="BQ75" s="52"/>
      <c r="BR75" s="52"/>
      <c r="BS75" s="52"/>
      <c r="BT75" s="52"/>
      <c r="BU75" s="52"/>
      <c r="BV75" s="52"/>
      <c r="BW75" s="52"/>
      <c r="BX75" s="52"/>
      <c r="BY75" s="52"/>
      <c r="BZ75" s="53"/>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1"/>
      <c r="BM76" s="52"/>
      <c r="BN76" s="52"/>
      <c r="BO76" s="52"/>
      <c r="BP76" s="52"/>
      <c r="BQ76" s="52"/>
      <c r="BR76" s="52"/>
      <c r="BS76" s="52"/>
      <c r="BT76" s="52"/>
      <c r="BU76" s="52"/>
      <c r="BV76" s="52"/>
      <c r="BW76" s="52"/>
      <c r="BX76" s="52"/>
      <c r="BY76" s="52"/>
      <c r="BZ76" s="53"/>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1"/>
      <c r="BM77" s="52"/>
      <c r="BN77" s="52"/>
      <c r="BO77" s="52"/>
      <c r="BP77" s="52"/>
      <c r="BQ77" s="52"/>
      <c r="BR77" s="52"/>
      <c r="BS77" s="52"/>
      <c r="BT77" s="52"/>
      <c r="BU77" s="52"/>
      <c r="BV77" s="52"/>
      <c r="BW77" s="52"/>
      <c r="BX77" s="52"/>
      <c r="BY77" s="52"/>
      <c r="BZ77" s="53"/>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1"/>
      <c r="BM78" s="52"/>
      <c r="BN78" s="52"/>
      <c r="BO78" s="52"/>
      <c r="BP78" s="52"/>
      <c r="BQ78" s="52"/>
      <c r="BR78" s="52"/>
      <c r="BS78" s="52"/>
      <c r="BT78" s="52"/>
      <c r="BU78" s="52"/>
      <c r="BV78" s="52"/>
      <c r="BW78" s="52"/>
      <c r="BX78" s="52"/>
      <c r="BY78" s="52"/>
      <c r="BZ78" s="53"/>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1"/>
      <c r="BM79" s="52"/>
      <c r="BN79" s="52"/>
      <c r="BO79" s="52"/>
      <c r="BP79" s="52"/>
      <c r="BQ79" s="52"/>
      <c r="BR79" s="52"/>
      <c r="BS79" s="52"/>
      <c r="BT79" s="52"/>
      <c r="BU79" s="52"/>
      <c r="BV79" s="52"/>
      <c r="BW79" s="52"/>
      <c r="BX79" s="52"/>
      <c r="BY79" s="52"/>
      <c r="BZ79" s="53"/>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1"/>
      <c r="BM80" s="52"/>
      <c r="BN80" s="52"/>
      <c r="BO80" s="52"/>
      <c r="BP80" s="52"/>
      <c r="BQ80" s="52"/>
      <c r="BR80" s="52"/>
      <c r="BS80" s="52"/>
      <c r="BT80" s="52"/>
      <c r="BU80" s="52"/>
      <c r="BV80" s="52"/>
      <c r="BW80" s="52"/>
      <c r="BX80" s="52"/>
      <c r="BY80" s="52"/>
      <c r="BZ80" s="53"/>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1"/>
      <c r="BM81" s="52"/>
      <c r="BN81" s="52"/>
      <c r="BO81" s="52"/>
      <c r="BP81" s="52"/>
      <c r="BQ81" s="52"/>
      <c r="BR81" s="52"/>
      <c r="BS81" s="52"/>
      <c r="BT81" s="52"/>
      <c r="BU81" s="52"/>
      <c r="BV81" s="52"/>
      <c r="BW81" s="52"/>
      <c r="BX81" s="52"/>
      <c r="BY81" s="52"/>
      <c r="BZ81" s="5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K5kwQZd3wpUsDADUZxDNkRYAIVSMi7MKQcxRbksCiocaxJ5D0vIVh21oHRNCbfgdDMqvStFUcZM03WWrJe9A5w==" saltValue="9Q+7m3ZqM1Ibif4wcjx6pg=="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2019</v>
      </c>
      <c r="C6" s="34">
        <f t="shared" ref="C6:W6" si="3">C7</f>
        <v>38873</v>
      </c>
      <c r="D6" s="34">
        <f t="shared" si="3"/>
        <v>46</v>
      </c>
      <c r="E6" s="34">
        <f t="shared" si="3"/>
        <v>1</v>
      </c>
      <c r="F6" s="34">
        <f t="shared" si="3"/>
        <v>0</v>
      </c>
      <c r="G6" s="34">
        <f t="shared" si="3"/>
        <v>1</v>
      </c>
      <c r="H6" s="34" t="str">
        <f t="shared" si="3"/>
        <v>岩手県　岩手中部水道企業団</v>
      </c>
      <c r="I6" s="34" t="str">
        <f t="shared" si="3"/>
        <v>法適用</v>
      </c>
      <c r="J6" s="34" t="str">
        <f t="shared" si="3"/>
        <v>水道事業</v>
      </c>
      <c r="K6" s="34" t="str">
        <f t="shared" si="3"/>
        <v>末端給水事業</v>
      </c>
      <c r="L6" s="34" t="str">
        <f t="shared" si="3"/>
        <v>A2</v>
      </c>
      <c r="M6" s="34" t="str">
        <f t="shared" si="3"/>
        <v>自治体職員</v>
      </c>
      <c r="N6" s="35" t="str">
        <f t="shared" si="3"/>
        <v>-</v>
      </c>
      <c r="O6" s="35">
        <f t="shared" si="3"/>
        <v>69.180000000000007</v>
      </c>
      <c r="P6" s="35">
        <f t="shared" si="3"/>
        <v>96.23</v>
      </c>
      <c r="Q6" s="35">
        <f t="shared" si="3"/>
        <v>4015</v>
      </c>
      <c r="R6" s="35" t="str">
        <f t="shared" si="3"/>
        <v>-</v>
      </c>
      <c r="S6" s="35" t="str">
        <f t="shared" si="3"/>
        <v>-</v>
      </c>
      <c r="T6" s="35" t="str">
        <f t="shared" si="3"/>
        <v>-</v>
      </c>
      <c r="U6" s="35">
        <f t="shared" si="3"/>
        <v>211772</v>
      </c>
      <c r="V6" s="35">
        <f t="shared" si="3"/>
        <v>657.9</v>
      </c>
      <c r="W6" s="35">
        <f t="shared" si="3"/>
        <v>321.89</v>
      </c>
      <c r="X6" s="36">
        <f>IF(X7="",NA(),X7)</f>
        <v>107.46</v>
      </c>
      <c r="Y6" s="36">
        <f t="shared" ref="Y6:AG6" si="4">IF(Y7="",NA(),Y7)</f>
        <v>108.35</v>
      </c>
      <c r="Z6" s="36">
        <f t="shared" si="4"/>
        <v>107.98</v>
      </c>
      <c r="AA6" s="36">
        <f t="shared" si="4"/>
        <v>112</v>
      </c>
      <c r="AB6" s="36">
        <f t="shared" si="4"/>
        <v>112.62</v>
      </c>
      <c r="AC6" s="36">
        <f t="shared" si="4"/>
        <v>114.08</v>
      </c>
      <c r="AD6" s="36">
        <f t="shared" si="4"/>
        <v>115.36</v>
      </c>
      <c r="AE6" s="36">
        <f t="shared" si="4"/>
        <v>113.95</v>
      </c>
      <c r="AF6" s="36">
        <f t="shared" si="4"/>
        <v>112.62</v>
      </c>
      <c r="AG6" s="36">
        <f t="shared" si="4"/>
        <v>113.35</v>
      </c>
      <c r="AH6" s="35" t="str">
        <f>IF(AH7="","",IF(AH7="-","【-】","【"&amp;SUBSTITUTE(TEXT(AH7,"#,##0.00"),"-","△")&amp;"】"))</f>
        <v>【112.01】</v>
      </c>
      <c r="AI6" s="35">
        <f>IF(AI7="",NA(),AI7)</f>
        <v>0</v>
      </c>
      <c r="AJ6" s="35">
        <f t="shared" ref="AJ6:AR6" si="5">IF(AJ7="",NA(),AJ7)</f>
        <v>0</v>
      </c>
      <c r="AK6" s="35">
        <f t="shared" si="5"/>
        <v>0</v>
      </c>
      <c r="AL6" s="35">
        <f t="shared" si="5"/>
        <v>0</v>
      </c>
      <c r="AM6" s="35">
        <f t="shared" si="5"/>
        <v>0</v>
      </c>
      <c r="AN6" s="35">
        <f t="shared" si="5"/>
        <v>0</v>
      </c>
      <c r="AO6" s="35">
        <f t="shared" si="5"/>
        <v>0</v>
      </c>
      <c r="AP6" s="35">
        <f t="shared" si="5"/>
        <v>0</v>
      </c>
      <c r="AQ6" s="36">
        <f t="shared" si="5"/>
        <v>0.75</v>
      </c>
      <c r="AR6" s="36">
        <f t="shared" si="5"/>
        <v>0.51</v>
      </c>
      <c r="AS6" s="35" t="str">
        <f>IF(AS7="","",IF(AS7="-","【-】","【"&amp;SUBSTITUTE(TEXT(AS7,"#,##0.00"),"-","△")&amp;"】"))</f>
        <v>【1.08】</v>
      </c>
      <c r="AT6" s="36">
        <f>IF(AT7="",NA(),AT7)</f>
        <v>258.62</v>
      </c>
      <c r="AU6" s="36">
        <f t="shared" ref="AU6:BC6" si="6">IF(AU7="",NA(),AU7)</f>
        <v>283.8</v>
      </c>
      <c r="AV6" s="36">
        <f t="shared" si="6"/>
        <v>233.57</v>
      </c>
      <c r="AW6" s="36">
        <f t="shared" si="6"/>
        <v>242.29</v>
      </c>
      <c r="AX6" s="36">
        <f t="shared" si="6"/>
        <v>231.02</v>
      </c>
      <c r="AY6" s="36">
        <f t="shared" si="6"/>
        <v>299.44</v>
      </c>
      <c r="AZ6" s="36">
        <f t="shared" si="6"/>
        <v>311.99</v>
      </c>
      <c r="BA6" s="36">
        <f t="shared" si="6"/>
        <v>307.83</v>
      </c>
      <c r="BB6" s="36">
        <f t="shared" si="6"/>
        <v>318.89</v>
      </c>
      <c r="BC6" s="36">
        <f t="shared" si="6"/>
        <v>309.10000000000002</v>
      </c>
      <c r="BD6" s="35" t="str">
        <f>IF(BD7="","",IF(BD7="-","【-】","【"&amp;SUBSTITUTE(TEXT(BD7,"#,##0.00"),"-","△")&amp;"】"))</f>
        <v>【264.97】</v>
      </c>
      <c r="BE6" s="36">
        <f>IF(BE7="",NA(),BE7)</f>
        <v>537.66</v>
      </c>
      <c r="BF6" s="36">
        <f t="shared" ref="BF6:BN6" si="7">IF(BF7="",NA(),BF7)</f>
        <v>506.14</v>
      </c>
      <c r="BG6" s="36">
        <f t="shared" si="7"/>
        <v>491.07</v>
      </c>
      <c r="BH6" s="36">
        <f t="shared" si="7"/>
        <v>478.05</v>
      </c>
      <c r="BI6" s="36">
        <f t="shared" si="7"/>
        <v>463.84</v>
      </c>
      <c r="BJ6" s="36">
        <f t="shared" si="7"/>
        <v>298.08999999999997</v>
      </c>
      <c r="BK6" s="36">
        <f t="shared" si="7"/>
        <v>291.77999999999997</v>
      </c>
      <c r="BL6" s="36">
        <f t="shared" si="7"/>
        <v>295.44</v>
      </c>
      <c r="BM6" s="36">
        <f t="shared" si="7"/>
        <v>290.07</v>
      </c>
      <c r="BN6" s="36">
        <f t="shared" si="7"/>
        <v>290.42</v>
      </c>
      <c r="BO6" s="35" t="str">
        <f>IF(BO7="","",IF(BO7="-","【-】","【"&amp;SUBSTITUTE(TEXT(BO7,"#,##0.00"),"-","△")&amp;"】"))</f>
        <v>【266.61】</v>
      </c>
      <c r="BP6" s="36">
        <f>IF(BP7="",NA(),BP7)</f>
        <v>97.41</v>
      </c>
      <c r="BQ6" s="36">
        <f t="shared" ref="BQ6:BY6" si="8">IF(BQ7="",NA(),BQ7)</f>
        <v>106.02</v>
      </c>
      <c r="BR6" s="36">
        <f t="shared" si="8"/>
        <v>104.61</v>
      </c>
      <c r="BS6" s="36">
        <f t="shared" si="8"/>
        <v>109.14</v>
      </c>
      <c r="BT6" s="36">
        <f t="shared" si="8"/>
        <v>109.93</v>
      </c>
      <c r="BU6" s="36">
        <f t="shared" si="8"/>
        <v>106.4</v>
      </c>
      <c r="BV6" s="36">
        <f t="shared" si="8"/>
        <v>107.61</v>
      </c>
      <c r="BW6" s="36">
        <f t="shared" si="8"/>
        <v>106.02</v>
      </c>
      <c r="BX6" s="36">
        <f t="shared" si="8"/>
        <v>104.84</v>
      </c>
      <c r="BY6" s="36">
        <f t="shared" si="8"/>
        <v>106.11</v>
      </c>
      <c r="BZ6" s="35" t="str">
        <f>IF(BZ7="","",IF(BZ7="-","【-】","【"&amp;SUBSTITUTE(TEXT(BZ7,"#,##0.00"),"-","△")&amp;"】"))</f>
        <v>【103.24】</v>
      </c>
      <c r="CA6" s="36">
        <f>IF(CA7="",NA(),CA7)</f>
        <v>228.58</v>
      </c>
      <c r="CB6" s="36">
        <f t="shared" ref="CB6:CJ6" si="9">IF(CB7="",NA(),CB7)</f>
        <v>212.64</v>
      </c>
      <c r="CC6" s="36">
        <f t="shared" si="9"/>
        <v>216.61</v>
      </c>
      <c r="CD6" s="36">
        <f t="shared" si="9"/>
        <v>210.22</v>
      </c>
      <c r="CE6" s="36">
        <f t="shared" si="9"/>
        <v>208.7</v>
      </c>
      <c r="CF6" s="36">
        <f t="shared" si="9"/>
        <v>156.29</v>
      </c>
      <c r="CG6" s="36">
        <f t="shared" si="9"/>
        <v>155.69</v>
      </c>
      <c r="CH6" s="36">
        <f t="shared" si="9"/>
        <v>158.6</v>
      </c>
      <c r="CI6" s="36">
        <f t="shared" si="9"/>
        <v>161.82</v>
      </c>
      <c r="CJ6" s="36">
        <f t="shared" si="9"/>
        <v>161.03</v>
      </c>
      <c r="CK6" s="35" t="str">
        <f>IF(CK7="","",IF(CK7="-","【-】","【"&amp;SUBSTITUTE(TEXT(CK7,"#,##0.00"),"-","△")&amp;"】"))</f>
        <v>【168.38】</v>
      </c>
      <c r="CL6" s="36">
        <f>IF(CL7="",NA(),CL7)</f>
        <v>70.400000000000006</v>
      </c>
      <c r="CM6" s="36">
        <f t="shared" ref="CM6:CU6" si="10">IF(CM7="",NA(),CM7)</f>
        <v>70.03</v>
      </c>
      <c r="CN6" s="36">
        <f t="shared" si="10"/>
        <v>67.19</v>
      </c>
      <c r="CO6" s="36">
        <f t="shared" si="10"/>
        <v>66.27</v>
      </c>
      <c r="CP6" s="36">
        <f t="shared" si="10"/>
        <v>66.709999999999994</v>
      </c>
      <c r="CQ6" s="36">
        <f t="shared" si="10"/>
        <v>62.34</v>
      </c>
      <c r="CR6" s="36">
        <f t="shared" si="10"/>
        <v>62.46</v>
      </c>
      <c r="CS6" s="36">
        <f t="shared" si="10"/>
        <v>62.88</v>
      </c>
      <c r="CT6" s="36">
        <f t="shared" si="10"/>
        <v>62.32</v>
      </c>
      <c r="CU6" s="36">
        <f t="shared" si="10"/>
        <v>61.71</v>
      </c>
      <c r="CV6" s="35" t="str">
        <f>IF(CV7="","",IF(CV7="-","【-】","【"&amp;SUBSTITUTE(TEXT(CV7,"#,##0.00"),"-","△")&amp;"】"))</f>
        <v>【60.00】</v>
      </c>
      <c r="CW6" s="36">
        <f>IF(CW7="",NA(),CW7)</f>
        <v>79.790000000000006</v>
      </c>
      <c r="CX6" s="36">
        <f t="shared" ref="CX6:DF6" si="11">IF(CX7="",NA(),CX7)</f>
        <v>81.010000000000005</v>
      </c>
      <c r="CY6" s="36">
        <f t="shared" si="11"/>
        <v>84.61</v>
      </c>
      <c r="CZ6" s="36">
        <f t="shared" si="11"/>
        <v>86.02</v>
      </c>
      <c r="DA6" s="36">
        <f t="shared" si="11"/>
        <v>85.42</v>
      </c>
      <c r="DB6" s="36">
        <f t="shared" si="11"/>
        <v>90.15</v>
      </c>
      <c r="DC6" s="36">
        <f t="shared" si="11"/>
        <v>90.62</v>
      </c>
      <c r="DD6" s="36">
        <f t="shared" si="11"/>
        <v>90.13</v>
      </c>
      <c r="DE6" s="36">
        <f t="shared" si="11"/>
        <v>90.19</v>
      </c>
      <c r="DF6" s="36">
        <f t="shared" si="11"/>
        <v>90.03</v>
      </c>
      <c r="DG6" s="35" t="str">
        <f>IF(DG7="","",IF(DG7="-","【-】","【"&amp;SUBSTITUTE(TEXT(DG7,"#,##0.00"),"-","△")&amp;"】"))</f>
        <v>【89.80】</v>
      </c>
      <c r="DH6" s="36">
        <f>IF(DH7="",NA(),DH7)</f>
        <v>44.34</v>
      </c>
      <c r="DI6" s="36">
        <f t="shared" ref="DI6:DQ6" si="12">IF(DI7="",NA(),DI7)</f>
        <v>45.38</v>
      </c>
      <c r="DJ6" s="36">
        <f t="shared" si="12"/>
        <v>46.03</v>
      </c>
      <c r="DK6" s="36">
        <f t="shared" si="12"/>
        <v>46.36</v>
      </c>
      <c r="DL6" s="36">
        <f t="shared" si="12"/>
        <v>46.01</v>
      </c>
      <c r="DM6" s="36">
        <f t="shared" si="12"/>
        <v>47.37</v>
      </c>
      <c r="DN6" s="36">
        <f t="shared" si="12"/>
        <v>48.01</v>
      </c>
      <c r="DO6" s="36">
        <f t="shared" si="12"/>
        <v>48.01</v>
      </c>
      <c r="DP6" s="36">
        <f t="shared" si="12"/>
        <v>48.86</v>
      </c>
      <c r="DQ6" s="36">
        <f t="shared" si="12"/>
        <v>49.6</v>
      </c>
      <c r="DR6" s="35" t="str">
        <f>IF(DR7="","",IF(DR7="-","【-】","【"&amp;SUBSTITUTE(TEXT(DR7,"#,##0.00"),"-","△")&amp;"】"))</f>
        <v>【49.59】</v>
      </c>
      <c r="DS6" s="35">
        <f>IF(DS7="",NA(),DS7)</f>
        <v>0</v>
      </c>
      <c r="DT6" s="36">
        <f t="shared" ref="DT6:EB6" si="13">IF(DT7="",NA(),DT7)</f>
        <v>3.55</v>
      </c>
      <c r="DU6" s="36">
        <f t="shared" si="13"/>
        <v>4.91</v>
      </c>
      <c r="DV6" s="36">
        <f t="shared" si="13"/>
        <v>6.08</v>
      </c>
      <c r="DW6" s="36">
        <f t="shared" si="13"/>
        <v>6.04</v>
      </c>
      <c r="DX6" s="36">
        <f t="shared" si="13"/>
        <v>14.27</v>
      </c>
      <c r="DY6" s="36">
        <f t="shared" si="13"/>
        <v>16.170000000000002</v>
      </c>
      <c r="DZ6" s="36">
        <f t="shared" si="13"/>
        <v>16.600000000000001</v>
      </c>
      <c r="EA6" s="36">
        <f t="shared" si="13"/>
        <v>18.510000000000002</v>
      </c>
      <c r="EB6" s="36">
        <f t="shared" si="13"/>
        <v>20.49</v>
      </c>
      <c r="EC6" s="35" t="str">
        <f>IF(EC7="","",IF(EC7="-","【-】","【"&amp;SUBSTITUTE(TEXT(EC7,"#,##0.00"),"-","△")&amp;"】"))</f>
        <v>【19.44】</v>
      </c>
      <c r="ED6" s="35">
        <f>IF(ED7="",NA(),ED7)</f>
        <v>0</v>
      </c>
      <c r="EE6" s="36">
        <f t="shared" ref="EE6:EM6" si="14">IF(EE7="",NA(),EE7)</f>
        <v>0.51</v>
      </c>
      <c r="EF6" s="36">
        <f t="shared" si="14"/>
        <v>0.5</v>
      </c>
      <c r="EG6" s="36">
        <f t="shared" si="14"/>
        <v>0.73</v>
      </c>
      <c r="EH6" s="36">
        <f t="shared" si="14"/>
        <v>1.46</v>
      </c>
      <c r="EI6" s="36">
        <f t="shared" si="14"/>
        <v>0.67</v>
      </c>
      <c r="EJ6" s="36">
        <f t="shared" si="14"/>
        <v>0.67</v>
      </c>
      <c r="EK6" s="36">
        <f t="shared" si="14"/>
        <v>0.65</v>
      </c>
      <c r="EL6" s="36">
        <f t="shared" si="14"/>
        <v>0.7</v>
      </c>
      <c r="EM6" s="36">
        <f t="shared" si="14"/>
        <v>0.72</v>
      </c>
      <c r="EN6" s="35" t="str">
        <f>IF(EN7="","",IF(EN7="-","【-】","【"&amp;SUBSTITUTE(TEXT(EN7,"#,##0.00"),"-","△")&amp;"】"))</f>
        <v>【0.68】</v>
      </c>
    </row>
    <row r="7" spans="1:144" s="37" customFormat="1" x14ac:dyDescent="0.15">
      <c r="A7" s="29"/>
      <c r="B7" s="38">
        <v>2019</v>
      </c>
      <c r="C7" s="38">
        <v>38873</v>
      </c>
      <c r="D7" s="38">
        <v>46</v>
      </c>
      <c r="E7" s="38">
        <v>1</v>
      </c>
      <c r="F7" s="38">
        <v>0</v>
      </c>
      <c r="G7" s="38">
        <v>1</v>
      </c>
      <c r="H7" s="38" t="s">
        <v>93</v>
      </c>
      <c r="I7" s="38" t="s">
        <v>94</v>
      </c>
      <c r="J7" s="38" t="s">
        <v>95</v>
      </c>
      <c r="K7" s="38" t="s">
        <v>96</v>
      </c>
      <c r="L7" s="38" t="s">
        <v>97</v>
      </c>
      <c r="M7" s="38" t="s">
        <v>98</v>
      </c>
      <c r="N7" s="39" t="s">
        <v>99</v>
      </c>
      <c r="O7" s="39">
        <v>69.180000000000007</v>
      </c>
      <c r="P7" s="39">
        <v>96.23</v>
      </c>
      <c r="Q7" s="39">
        <v>4015</v>
      </c>
      <c r="R7" s="39" t="s">
        <v>99</v>
      </c>
      <c r="S7" s="39" t="s">
        <v>99</v>
      </c>
      <c r="T7" s="39" t="s">
        <v>99</v>
      </c>
      <c r="U7" s="39">
        <v>211772</v>
      </c>
      <c r="V7" s="39">
        <v>657.9</v>
      </c>
      <c r="W7" s="39">
        <v>321.89</v>
      </c>
      <c r="X7" s="39">
        <v>107.46</v>
      </c>
      <c r="Y7" s="39">
        <v>108.35</v>
      </c>
      <c r="Z7" s="39">
        <v>107.98</v>
      </c>
      <c r="AA7" s="39">
        <v>112</v>
      </c>
      <c r="AB7" s="39">
        <v>112.62</v>
      </c>
      <c r="AC7" s="39">
        <v>114.08</v>
      </c>
      <c r="AD7" s="39">
        <v>115.36</v>
      </c>
      <c r="AE7" s="39">
        <v>113.95</v>
      </c>
      <c r="AF7" s="39">
        <v>112.62</v>
      </c>
      <c r="AG7" s="39">
        <v>113.35</v>
      </c>
      <c r="AH7" s="39">
        <v>112.01</v>
      </c>
      <c r="AI7" s="39">
        <v>0</v>
      </c>
      <c r="AJ7" s="39">
        <v>0</v>
      </c>
      <c r="AK7" s="39">
        <v>0</v>
      </c>
      <c r="AL7" s="39">
        <v>0</v>
      </c>
      <c r="AM7" s="39">
        <v>0</v>
      </c>
      <c r="AN7" s="39">
        <v>0</v>
      </c>
      <c r="AO7" s="39">
        <v>0</v>
      </c>
      <c r="AP7" s="39">
        <v>0</v>
      </c>
      <c r="AQ7" s="39">
        <v>0.75</v>
      </c>
      <c r="AR7" s="39">
        <v>0.51</v>
      </c>
      <c r="AS7" s="39">
        <v>1.08</v>
      </c>
      <c r="AT7" s="39">
        <v>258.62</v>
      </c>
      <c r="AU7" s="39">
        <v>283.8</v>
      </c>
      <c r="AV7" s="39">
        <v>233.57</v>
      </c>
      <c r="AW7" s="39">
        <v>242.29</v>
      </c>
      <c r="AX7" s="39">
        <v>231.02</v>
      </c>
      <c r="AY7" s="39">
        <v>299.44</v>
      </c>
      <c r="AZ7" s="39">
        <v>311.99</v>
      </c>
      <c r="BA7" s="39">
        <v>307.83</v>
      </c>
      <c r="BB7" s="39">
        <v>318.89</v>
      </c>
      <c r="BC7" s="39">
        <v>309.10000000000002</v>
      </c>
      <c r="BD7" s="39">
        <v>264.97000000000003</v>
      </c>
      <c r="BE7" s="39">
        <v>537.66</v>
      </c>
      <c r="BF7" s="39">
        <v>506.14</v>
      </c>
      <c r="BG7" s="39">
        <v>491.07</v>
      </c>
      <c r="BH7" s="39">
        <v>478.05</v>
      </c>
      <c r="BI7" s="39">
        <v>463.84</v>
      </c>
      <c r="BJ7" s="39">
        <v>298.08999999999997</v>
      </c>
      <c r="BK7" s="39">
        <v>291.77999999999997</v>
      </c>
      <c r="BL7" s="39">
        <v>295.44</v>
      </c>
      <c r="BM7" s="39">
        <v>290.07</v>
      </c>
      <c r="BN7" s="39">
        <v>290.42</v>
      </c>
      <c r="BO7" s="39">
        <v>266.61</v>
      </c>
      <c r="BP7" s="39">
        <v>97.41</v>
      </c>
      <c r="BQ7" s="39">
        <v>106.02</v>
      </c>
      <c r="BR7" s="39">
        <v>104.61</v>
      </c>
      <c r="BS7" s="39">
        <v>109.14</v>
      </c>
      <c r="BT7" s="39">
        <v>109.93</v>
      </c>
      <c r="BU7" s="39">
        <v>106.4</v>
      </c>
      <c r="BV7" s="39">
        <v>107.61</v>
      </c>
      <c r="BW7" s="39">
        <v>106.02</v>
      </c>
      <c r="BX7" s="39">
        <v>104.84</v>
      </c>
      <c r="BY7" s="39">
        <v>106.11</v>
      </c>
      <c r="BZ7" s="39">
        <v>103.24</v>
      </c>
      <c r="CA7" s="39">
        <v>228.58</v>
      </c>
      <c r="CB7" s="39">
        <v>212.64</v>
      </c>
      <c r="CC7" s="39">
        <v>216.61</v>
      </c>
      <c r="CD7" s="39">
        <v>210.22</v>
      </c>
      <c r="CE7" s="39">
        <v>208.7</v>
      </c>
      <c r="CF7" s="39">
        <v>156.29</v>
      </c>
      <c r="CG7" s="39">
        <v>155.69</v>
      </c>
      <c r="CH7" s="39">
        <v>158.6</v>
      </c>
      <c r="CI7" s="39">
        <v>161.82</v>
      </c>
      <c r="CJ7" s="39">
        <v>161.03</v>
      </c>
      <c r="CK7" s="39">
        <v>168.38</v>
      </c>
      <c r="CL7" s="39">
        <v>70.400000000000006</v>
      </c>
      <c r="CM7" s="39">
        <v>70.03</v>
      </c>
      <c r="CN7" s="39">
        <v>67.19</v>
      </c>
      <c r="CO7" s="39">
        <v>66.27</v>
      </c>
      <c r="CP7" s="39">
        <v>66.709999999999994</v>
      </c>
      <c r="CQ7" s="39">
        <v>62.34</v>
      </c>
      <c r="CR7" s="39">
        <v>62.46</v>
      </c>
      <c r="CS7" s="39">
        <v>62.88</v>
      </c>
      <c r="CT7" s="39">
        <v>62.32</v>
      </c>
      <c r="CU7" s="39">
        <v>61.71</v>
      </c>
      <c r="CV7" s="39">
        <v>60</v>
      </c>
      <c r="CW7" s="39">
        <v>79.790000000000006</v>
      </c>
      <c r="CX7" s="39">
        <v>81.010000000000005</v>
      </c>
      <c r="CY7" s="39">
        <v>84.61</v>
      </c>
      <c r="CZ7" s="39">
        <v>86.02</v>
      </c>
      <c r="DA7" s="39">
        <v>85.42</v>
      </c>
      <c r="DB7" s="39">
        <v>90.15</v>
      </c>
      <c r="DC7" s="39">
        <v>90.62</v>
      </c>
      <c r="DD7" s="39">
        <v>90.13</v>
      </c>
      <c r="DE7" s="39">
        <v>90.19</v>
      </c>
      <c r="DF7" s="39">
        <v>90.03</v>
      </c>
      <c r="DG7" s="39">
        <v>89.8</v>
      </c>
      <c r="DH7" s="39">
        <v>44.34</v>
      </c>
      <c r="DI7" s="39">
        <v>45.38</v>
      </c>
      <c r="DJ7" s="39">
        <v>46.03</v>
      </c>
      <c r="DK7" s="39">
        <v>46.36</v>
      </c>
      <c r="DL7" s="39">
        <v>46.01</v>
      </c>
      <c r="DM7" s="39">
        <v>47.37</v>
      </c>
      <c r="DN7" s="39">
        <v>48.01</v>
      </c>
      <c r="DO7" s="39">
        <v>48.01</v>
      </c>
      <c r="DP7" s="39">
        <v>48.86</v>
      </c>
      <c r="DQ7" s="39">
        <v>49.6</v>
      </c>
      <c r="DR7" s="39">
        <v>49.59</v>
      </c>
      <c r="DS7" s="39">
        <v>0</v>
      </c>
      <c r="DT7" s="39">
        <v>3.55</v>
      </c>
      <c r="DU7" s="39">
        <v>4.91</v>
      </c>
      <c r="DV7" s="39">
        <v>6.08</v>
      </c>
      <c r="DW7" s="39">
        <v>6.04</v>
      </c>
      <c r="DX7" s="39">
        <v>14.27</v>
      </c>
      <c r="DY7" s="39">
        <v>16.170000000000002</v>
      </c>
      <c r="DZ7" s="39">
        <v>16.600000000000001</v>
      </c>
      <c r="EA7" s="39">
        <v>18.510000000000002</v>
      </c>
      <c r="EB7" s="39">
        <v>20.49</v>
      </c>
      <c r="EC7" s="39">
        <v>19.440000000000001</v>
      </c>
      <c r="ED7" s="39">
        <v>0</v>
      </c>
      <c r="EE7" s="39">
        <v>0.51</v>
      </c>
      <c r="EF7" s="39">
        <v>0.5</v>
      </c>
      <c r="EG7" s="39">
        <v>0.73</v>
      </c>
      <c r="EH7" s="39">
        <v>1.46</v>
      </c>
      <c r="EI7" s="39">
        <v>0.67</v>
      </c>
      <c r="EJ7" s="39">
        <v>0.67</v>
      </c>
      <c r="EK7" s="39">
        <v>0.65</v>
      </c>
      <c r="EL7" s="39">
        <v>0.7</v>
      </c>
      <c r="EM7" s="39">
        <v>0.72</v>
      </c>
      <c r="EN7" s="39">
        <v>0.68</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105</v>
      </c>
    </row>
    <row r="12" spans="1:144" x14ac:dyDescent="0.15">
      <c r="B12">
        <v>1</v>
      </c>
      <c r="C12">
        <v>1</v>
      </c>
      <c r="D12">
        <v>1</v>
      </c>
      <c r="E12">
        <v>1</v>
      </c>
      <c r="F12">
        <v>1</v>
      </c>
      <c r="G12" t="s">
        <v>106</v>
      </c>
    </row>
    <row r="13" spans="1:144" x14ac:dyDescent="0.15">
      <c r="B13" t="s">
        <v>107</v>
      </c>
      <c r="C13" t="s">
        <v>108</v>
      </c>
      <c r="D13" t="s">
        <v>107</v>
      </c>
      <c r="E13" t="s">
        <v>108</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市町村課</cp:lastModifiedBy>
  <cp:lastPrinted>2021-02-22T07:13:19Z</cp:lastPrinted>
  <dcterms:created xsi:type="dcterms:W3CDTF">2020-12-04T02:03:06Z</dcterms:created>
  <dcterms:modified xsi:type="dcterms:W3CDTF">2021-02-22T07:13:23Z</dcterms:modified>
  <cp:category/>
</cp:coreProperties>
</file>