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1.52\市町村課nas\05　地方債\11 地方公営企業\26 経営比較分析表\R2\06_市町村等回答\35_岩手中部水道企業団\"/>
    </mc:Choice>
  </mc:AlternateContent>
  <workbookProtection workbookAlgorithmName="SHA-512" workbookHashValue="vU+fqH7F7Jynz8Dq1bv1RzXSq+DLlKIC+Hf8bhqJmBYviCrJeYWKBm19qGu2NWaKcCkGimzroOJtYoAPWhUJzg==" workbookSaltValue="9+5rJ7UqYoY1kywmxJ63MA==" workbookSpinCount="100000" lockStructure="1"/>
  <bookViews>
    <workbookView xWindow="0" yWindow="0" windowWidth="28800" windowHeight="12315"/>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D8" i="4"/>
  <c r="W8" i="4"/>
  <c r="P8" i="4"/>
  <c r="B8" i="4"/>
  <c r="B6" i="4"/>
</calcChain>
</file>

<file path=xl/sharedStrings.xml><?xml version="1.0" encoding="utf-8"?>
<sst xmlns="http://schemas.openxmlformats.org/spreadsheetml/2006/main" count="231" uniqueCount="114">
  <si>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</si>
  <si>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</si>
  <si>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</si>
  <si>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</si>
  <si>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</si>
  <si>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</si>
  <si>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</si>
  <si>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</si>
  <si>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</si>
  <si>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</si>
  <si>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</si>
  <si>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</si>
  <si>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</si>
  <si>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</si>
  <si>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</si>
  <si>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</si>
  <si>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</si>
  <si>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</si>
  <si>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</si>
  <si>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</si>
  <si>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</si>
  <si>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</si>
  <si>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</si>
  <si>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</si>
  <si>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</si>
  <si>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</si>
  <si>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</si>
  <si>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</si>
  <si>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</si>
  <si>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</si>
  <si>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</si>
  <si>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</si>
  <si>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</si>
  <si>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</si>
  <si>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</si>
  <si>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</si>
  <si>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</si>
  <si>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</si>
  <si>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</si>
  <si>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</si>
  <si>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</si>
  <si>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</si>
  <si>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</si>
  <si>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</si>
  <si>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</si>
  <si>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</si>
  <si>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</si>
  <si>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</si>
  <si>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</si>
  <si>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</si>
  <si>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</si>
  <si>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</si>
  <si>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</si>
  <si>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</si>
  <si>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</si>
  <si>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</si>
  <si>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</si>
  <si>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</si>
  <si>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</si>
  <si>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</si>
  <si>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</si>
  <si>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</si>
  <si>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</si>
  <si>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</si>
  <si>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</si>
  <si>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</si>
  <si>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</si>
  <si>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</si>
  <si>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</si>
  <si>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</si>
  <si>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</si>
  <si>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</si>
  <si>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</si>
  <si>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</si>
  <si>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</si>
  <si>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</si>
  <si>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</si>
  <si>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</si>
  <si>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</si>
  <si>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</si>
  <si>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</si>
  <si>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</si>
  <si>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</si>
  <si>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</si>
  <si>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</si>
  <si>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</si>
  <si>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</si>
  <si>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</si>
  <si>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</si>
  <si>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</si>
  <si>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</si>
  <si>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</si>
  <si>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</si>
  <si>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岩手中部水道企業団</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</si>
  <si>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</si>
  <si>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</si>
  <si>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</si>
  <si>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</si>
  <si>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</si>
  <si>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</si>
  <si>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</si>
  <si>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</si>
  <si>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</si>
  <si>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</si>
  <si>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</si>
  <si>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</si>
  <si>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</si>
  <si>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</si>
  <si>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</si>
  <si>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</si>
  <si>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</si>
  <si>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
100％を上回っており、水道料金等の収益で維持管理費を含む経費を賄えています。
②累積欠損金比率
累積欠損金は生じていません。
③流動比率
短期的な債務に対する支払能力はありますが、全国平均値を下回っています。
④企業債残高対給水収益比率
企業債発行額を抑制したことで、数値は減少傾向ですが、依然として全国平均を大きく上回っています。
⑤料金回収率
100％以上で推移し、適切な料金収入を確保しています。※平成27年度の当該値が97.41になっていますが、決算状況調査回答時に関連項目が未記入だったためです。厚生労働省が実施した「平成27年度水道統計調査」の結果を用いて当企業団で試算した結果は104.66となりました。（以下、1-⑥給水原価、2-②管路経年化率、2-③管路更新率も同理由にて試算しています）
⑥給水原価
減価償却費や資産減耗費等の経費が嵩み、全国平均値よりも高い水準にあります。※平成27年度当該値が228.58になっていますが、当企業団で試算した結果は212.73となりました。
⑦施設利用率
全国平均と比べても利用率が高く、効率的に施設が利用されています。
⑧有収率
前年度から減少した主な原因は、漏水量の増加によるものです。有収率は依然として類似団体平均、全国平均を大きく下回っていることから、漏水箇所の早期発見と老朽管更新に努める必要があります。</t>
    <rPh sb="1" eb="3">
      <t>ケイジョウ</t>
    </rPh>
    <rPh sb="3" eb="5">
      <t>シュウシ</t>
    </rPh>
    <rPh sb="5" eb="7">
      <t>ヒリツ</t>
    </rPh>
    <rPh sb="13" eb="15">
      <t>ウワマワ</t>
    </rPh>
    <rPh sb="20" eb="22">
      <t>スイドウ</t>
    </rPh>
    <rPh sb="22" eb="25">
      <t>リョウキンナド</t>
    </rPh>
    <rPh sb="26" eb="28">
      <t>シュウエキ</t>
    </rPh>
    <rPh sb="29" eb="31">
      <t>イジ</t>
    </rPh>
    <rPh sb="31" eb="34">
      <t>カンリヒ</t>
    </rPh>
    <rPh sb="35" eb="36">
      <t>フク</t>
    </rPh>
    <rPh sb="37" eb="39">
      <t>ケイヒ</t>
    </rPh>
    <rPh sb="40" eb="41">
      <t>マカナ</t>
    </rPh>
    <rPh sb="49" eb="51">
      <t>ルイセキ</t>
    </rPh>
    <rPh sb="51" eb="53">
      <t>ケッソン</t>
    </rPh>
    <rPh sb="53" eb="54">
      <t>キン</t>
    </rPh>
    <rPh sb="54" eb="56">
      <t>ヒリツ</t>
    </rPh>
    <rPh sb="57" eb="59">
      <t>ルイセキ</t>
    </rPh>
    <rPh sb="59" eb="61">
      <t>ケッソン</t>
    </rPh>
    <rPh sb="61" eb="62">
      <t>キン</t>
    </rPh>
    <rPh sb="63" eb="64">
      <t>ショウ</t>
    </rPh>
    <rPh sb="73" eb="75">
      <t>リュウドウ</t>
    </rPh>
    <rPh sb="75" eb="77">
      <t>ヒリツ</t>
    </rPh>
    <rPh sb="78" eb="81">
      <t>タンキテキ</t>
    </rPh>
    <rPh sb="82" eb="84">
      <t>サイム</t>
    </rPh>
    <rPh sb="85" eb="86">
      <t>タイ</t>
    </rPh>
    <rPh sb="88" eb="90">
      <t>シハライ</t>
    </rPh>
    <rPh sb="90" eb="92">
      <t>ノウリョク</t>
    </rPh>
    <rPh sb="99" eb="101">
      <t>ゼンコク</t>
    </rPh>
    <rPh sb="101" eb="103">
      <t>ヘイキン</t>
    </rPh>
    <rPh sb="103" eb="104">
      <t>アタイ</t>
    </rPh>
    <rPh sb="105" eb="107">
      <t>シタマワ</t>
    </rPh>
    <rPh sb="115" eb="117">
      <t>キギョウ</t>
    </rPh>
    <rPh sb="117" eb="118">
      <t>サイ</t>
    </rPh>
    <rPh sb="118" eb="120">
      <t>ザンダカ</t>
    </rPh>
    <rPh sb="120" eb="121">
      <t>タイ</t>
    </rPh>
    <rPh sb="121" eb="123">
      <t>キュウスイ</t>
    </rPh>
    <rPh sb="123" eb="125">
      <t>シュウエキ</t>
    </rPh>
    <rPh sb="125" eb="127">
      <t>ヒリツ</t>
    </rPh>
    <rPh sb="128" eb="130">
      <t>キギョウ</t>
    </rPh>
    <rPh sb="130" eb="131">
      <t>サイ</t>
    </rPh>
    <rPh sb="131" eb="133">
      <t>ハッコウ</t>
    </rPh>
    <rPh sb="133" eb="134">
      <t>ガク</t>
    </rPh>
    <rPh sb="135" eb="137">
      <t>ヨクセイ</t>
    </rPh>
    <rPh sb="143" eb="145">
      <t>スウチ</t>
    </rPh>
    <rPh sb="146" eb="148">
      <t>ゲンショウ</t>
    </rPh>
    <rPh sb="148" eb="150">
      <t>ケイコウ</t>
    </rPh>
    <rPh sb="154" eb="156">
      <t>イゼン</t>
    </rPh>
    <rPh sb="159" eb="161">
      <t>ゼンコク</t>
    </rPh>
    <rPh sb="161" eb="163">
      <t>ヘイキン</t>
    </rPh>
    <rPh sb="164" eb="165">
      <t>オオ</t>
    </rPh>
    <rPh sb="167" eb="169">
      <t>ウワマワ</t>
    </rPh>
    <rPh sb="177" eb="179">
      <t>リョウキン</t>
    </rPh>
    <rPh sb="179" eb="181">
      <t>カイシュウ</t>
    </rPh>
    <rPh sb="181" eb="182">
      <t>リツ</t>
    </rPh>
    <rPh sb="187" eb="189">
      <t>イジョウ</t>
    </rPh>
    <rPh sb="190" eb="192">
      <t>スイイ</t>
    </rPh>
    <rPh sb="194" eb="196">
      <t>テキセツ</t>
    </rPh>
    <rPh sb="197" eb="199">
      <t>リョウキン</t>
    </rPh>
    <rPh sb="199" eb="201">
      <t>シュウニュウ</t>
    </rPh>
    <rPh sb="202" eb="204">
      <t>カクホ</t>
    </rPh>
    <rPh sb="364" eb="366">
      <t>キュウスイ</t>
    </rPh>
    <rPh sb="366" eb="368">
      <t>ゲンカ</t>
    </rPh>
    <rPh sb="375" eb="377">
      <t>シサン</t>
    </rPh>
    <rPh sb="377" eb="379">
      <t>ゲンモウ</t>
    </rPh>
    <rPh sb="379" eb="380">
      <t>ヒ</t>
    </rPh>
    <rPh sb="459" eb="461">
      <t>シセツ</t>
    </rPh>
    <rPh sb="461" eb="463">
      <t>リヨウ</t>
    </rPh>
    <rPh sb="463" eb="464">
      <t>リツ</t>
    </rPh>
    <rPh sb="465" eb="467">
      <t>ゼンコク</t>
    </rPh>
    <rPh sb="467" eb="469">
      <t>ヘイキン</t>
    </rPh>
    <rPh sb="470" eb="471">
      <t>クラ</t>
    </rPh>
    <rPh sb="474" eb="477">
      <t>リヨウリツ</t>
    </rPh>
    <rPh sb="478" eb="479">
      <t>タカ</t>
    </rPh>
    <rPh sb="481" eb="484">
      <t>コウリツテキ</t>
    </rPh>
    <rPh sb="485" eb="487">
      <t>シセツ</t>
    </rPh>
    <rPh sb="488" eb="490">
      <t>リヨウ</t>
    </rPh>
    <rPh sb="499" eb="502">
      <t>ユウシュウリツ</t>
    </rPh>
    <rPh sb="503" eb="506">
      <t>ゼンネンド</t>
    </rPh>
    <rPh sb="508" eb="510">
      <t>ゲンショウ</t>
    </rPh>
    <rPh sb="512" eb="513">
      <t>オモ</t>
    </rPh>
    <rPh sb="514" eb="516">
      <t>ゲンイン</t>
    </rPh>
    <rPh sb="518" eb="520">
      <t>ロウスイ</t>
    </rPh>
    <rPh sb="520" eb="521">
      <t>リョウ</t>
    </rPh>
    <rPh sb="522" eb="524">
      <t>ゾウカ</t>
    </rPh>
    <rPh sb="532" eb="535">
      <t>ユウシュウリツ</t>
    </rPh>
    <rPh sb="536" eb="538">
      <t>イゼン</t>
    </rPh>
    <rPh sb="541" eb="543">
      <t>ルイジ</t>
    </rPh>
    <rPh sb="543" eb="545">
      <t>ダンタイ</t>
    </rPh>
    <rPh sb="545" eb="547">
      <t>ヘイキン</t>
    </rPh>
    <rPh sb="548" eb="550">
      <t>ゼンコク</t>
    </rPh>
    <rPh sb="553" eb="554">
      <t>オオ</t>
    </rPh>
    <rPh sb="556" eb="558">
      <t>シタマワ</t>
    </rPh>
    <rPh sb="567" eb="569">
      <t>ロウスイ</t>
    </rPh>
    <rPh sb="569" eb="571">
      <t>カショ</t>
    </rPh>
    <rPh sb="572" eb="574">
      <t>ソウキ</t>
    </rPh>
    <rPh sb="574" eb="576">
      <t>ハッケン</t>
    </rPh>
    <rPh sb="577" eb="579">
      <t>ロウキュウ</t>
    </rPh>
    <rPh sb="579" eb="580">
      <t>カン</t>
    </rPh>
    <rPh sb="580" eb="582">
      <t>コウシン</t>
    </rPh>
    <rPh sb="583" eb="584">
      <t>ツト</t>
    </rPh>
    <rPh sb="586" eb="588">
      <t>ヒツヨウ</t>
    </rPh>
    <phoneticPr fontId="4"/>
  </si>
  <si>
    <t>①有形固定資産減価償却率
全国平均を下回る数値を維持しながら、ほぼ横ばいで推移しており、施設等の計画的な更新により老朽資産が少ない状態といえます。
②管路経年化率
更新事業を実施したことで、前年度よりも数値はわずかに改善しました。また、全国平均と比較しても大幅に低い数値を維持しています。※平成27年度当該値が0になっていますが、当企業団で試算した結果は4.02となりました。
③管路更新率
前年度と比較して更新工事件数が多かったことから、更新率が大幅に上昇しました。※平成27年度当該値が0になっていますが、当企業団で試算した結果は0.67となりました。※令和元年度当該値は1.46になっていますが、その後精査した結果、1.15となりました。</t>
    <rPh sb="44" eb="46">
      <t>シセツ</t>
    </rPh>
    <rPh sb="46" eb="47">
      <t>トウ</t>
    </rPh>
    <rPh sb="48" eb="51">
      <t>ケイカクテキ</t>
    </rPh>
    <rPh sb="52" eb="54">
      <t>コウシン</t>
    </rPh>
    <rPh sb="65" eb="67">
      <t>ジョウタイ</t>
    </rPh>
    <phoneticPr fontId="4"/>
  </si>
  <si>
    <t>　経営の健全性・効率性からは概ね良好な経営状況であると考えられますが、今後は人口減少が進み、水需要低下により料金収入が減少していく反面、耐用年数を超過した老朽施設の更新などの費用は増加していくと見込まれます。このような状況を踏まえ、水道事業を取り巻く状況の変化に柔軟に対応していくため、平成28年3月に策定した岩手中部水道企業団水道ビジョン（計画期間：平成28年度～令和7年度）を計画期間の中間年度にあたる令和2年度に改訂します。今後は当該水道ビジョンに掲げた事業を着実に実施しながら、効率的な施設・管路更新と経営基盤強化を図り、健全な事業運営を進めていかなければなりません。
また、有収率が全国平均を下回っていることから、数値向上のため漏水箇所の早期発見、早期修繕はもとより、法定耐用年数にこだわらない漏水多発管路の優先的更新に引き続き取り組む必要があります。</t>
    <rPh sb="1" eb="3">
      <t>ケイエイ</t>
    </rPh>
    <rPh sb="4" eb="7">
      <t>ケンゼンセイ</t>
    </rPh>
    <rPh sb="8" eb="11">
      <t>コウリツセイ</t>
    </rPh>
    <rPh sb="14" eb="15">
      <t>オオム</t>
    </rPh>
    <rPh sb="16" eb="18">
      <t>リョウコウ</t>
    </rPh>
    <rPh sb="19" eb="21">
      <t>ケイエイ</t>
    </rPh>
    <rPh sb="21" eb="23">
      <t>ジョウキョウ</t>
    </rPh>
    <rPh sb="27" eb="28">
      <t>カンガ</t>
    </rPh>
    <rPh sb="35" eb="37">
      <t>コンゴ</t>
    </rPh>
    <rPh sb="38" eb="40">
      <t>ジンコウ</t>
    </rPh>
    <rPh sb="40" eb="42">
      <t>ゲンショウ</t>
    </rPh>
    <rPh sb="43" eb="44">
      <t>スス</t>
    </rPh>
    <rPh sb="46" eb="47">
      <t>ミズ</t>
    </rPh>
    <rPh sb="47" eb="49">
      <t>ジュヨウ</t>
    </rPh>
    <rPh sb="49" eb="51">
      <t>テイカ</t>
    </rPh>
    <rPh sb="54" eb="56">
      <t>リョウキン</t>
    </rPh>
    <rPh sb="56" eb="58">
      <t>シュウニュウ</t>
    </rPh>
    <rPh sb="59" eb="61">
      <t>ゲンショウ</t>
    </rPh>
    <rPh sb="65" eb="67">
      <t>ハンメン</t>
    </rPh>
    <rPh sb="68" eb="70">
      <t>タイヨウ</t>
    </rPh>
    <rPh sb="70" eb="72">
      <t>ネンスウ</t>
    </rPh>
    <rPh sb="73" eb="75">
      <t>チョウカ</t>
    </rPh>
    <rPh sb="77" eb="79">
      <t>ロウキュウ</t>
    </rPh>
    <rPh sb="79" eb="81">
      <t>シセツ</t>
    </rPh>
    <rPh sb="82" eb="84">
      <t>コウシン</t>
    </rPh>
    <rPh sb="87" eb="89">
      <t>ヒヨウ</t>
    </rPh>
    <rPh sb="90" eb="92">
      <t>ゾウカ</t>
    </rPh>
    <rPh sb="97" eb="99">
      <t>ミコ</t>
    </rPh>
    <rPh sb="109" eb="111">
      <t>ジョウキョウ</t>
    </rPh>
    <rPh sb="112" eb="113">
      <t>フ</t>
    </rPh>
    <rPh sb="116" eb="118">
      <t>スイドウ</t>
    </rPh>
    <rPh sb="118" eb="120">
      <t>ジギョウ</t>
    </rPh>
    <rPh sb="121" eb="122">
      <t>ト</t>
    </rPh>
    <rPh sb="123" eb="124">
      <t>マ</t>
    </rPh>
    <rPh sb="125" eb="127">
      <t>ジョウキョウ</t>
    </rPh>
    <rPh sb="128" eb="130">
      <t>ヘンカ</t>
    </rPh>
    <rPh sb="131" eb="133">
      <t>ジュウナン</t>
    </rPh>
    <rPh sb="134" eb="136">
      <t>タイオウ</t>
    </rPh>
    <rPh sb="143" eb="145">
      <t>ヘイセイ</t>
    </rPh>
    <rPh sb="147" eb="148">
      <t>ネン</t>
    </rPh>
    <rPh sb="149" eb="150">
      <t>ガツ</t>
    </rPh>
    <rPh sb="151" eb="153">
      <t>サクテイ</t>
    </rPh>
    <rPh sb="155" eb="157">
      <t>イワテ</t>
    </rPh>
    <rPh sb="157" eb="164">
      <t>チュウブスイドウキギョウダン</t>
    </rPh>
    <rPh sb="164" eb="166">
      <t>スイドウ</t>
    </rPh>
    <rPh sb="171" eb="173">
      <t>ケイカク</t>
    </rPh>
    <rPh sb="173" eb="175">
      <t>キカン</t>
    </rPh>
    <rPh sb="176" eb="178">
      <t>ヘイセイ</t>
    </rPh>
    <rPh sb="180" eb="181">
      <t>ネン</t>
    </rPh>
    <rPh sb="181" eb="182">
      <t>ド</t>
    </rPh>
    <rPh sb="183" eb="185">
      <t>レイワ</t>
    </rPh>
    <rPh sb="186" eb="188">
      <t>ネンド</t>
    </rPh>
    <rPh sb="190" eb="192">
      <t>ケイカク</t>
    </rPh>
    <rPh sb="192" eb="194">
      <t>キカン</t>
    </rPh>
    <rPh sb="195" eb="197">
      <t>チュウカン</t>
    </rPh>
    <rPh sb="197" eb="199">
      <t>ネンド</t>
    </rPh>
    <rPh sb="203" eb="205">
      <t>レイワ</t>
    </rPh>
    <rPh sb="206" eb="208">
      <t>ネンド</t>
    </rPh>
    <rPh sb="209" eb="211">
      <t>カイテイ</t>
    </rPh>
    <rPh sb="215" eb="217">
      <t>コンゴ</t>
    </rPh>
    <rPh sb="218" eb="220">
      <t>トウガイ</t>
    </rPh>
    <rPh sb="220" eb="222">
      <t>スイドウ</t>
    </rPh>
    <rPh sb="227" eb="228">
      <t>カカ</t>
    </rPh>
    <rPh sb="230" eb="232">
      <t>ジギョウ</t>
    </rPh>
    <rPh sb="233" eb="235">
      <t>チャクジツ</t>
    </rPh>
    <rPh sb="236" eb="238">
      <t>ジッシ</t>
    </rPh>
    <rPh sb="243" eb="246">
      <t>コウリツテキ</t>
    </rPh>
    <rPh sb="247" eb="249">
      <t>シセツ</t>
    </rPh>
    <rPh sb="250" eb="252">
      <t>カンロ</t>
    </rPh>
    <rPh sb="252" eb="254">
      <t>コウシン</t>
    </rPh>
    <rPh sb="255" eb="257">
      <t>ケイエイ</t>
    </rPh>
    <rPh sb="257" eb="259">
      <t>キバン</t>
    </rPh>
    <rPh sb="259" eb="261">
      <t>キョウカ</t>
    </rPh>
    <rPh sb="262" eb="263">
      <t>ハカ</t>
    </rPh>
    <rPh sb="265" eb="267">
      <t>ケンゼン</t>
    </rPh>
    <rPh sb="268" eb="270">
      <t>ジギョウ</t>
    </rPh>
    <rPh sb="270" eb="272">
      <t>ウンエイ</t>
    </rPh>
    <rPh sb="273" eb="274">
      <t>スス</t>
    </rPh>
    <rPh sb="292" eb="295">
      <t>ユウシュウリツ</t>
    </rPh>
    <rPh sb="296" eb="298">
      <t>ゼンコク</t>
    </rPh>
    <rPh sb="298" eb="300">
      <t>ヘイキン</t>
    </rPh>
    <rPh sb="301" eb="303">
      <t>シタマワ</t>
    </rPh>
    <rPh sb="312" eb="314">
      <t>スウチ</t>
    </rPh>
    <rPh sb="314" eb="316">
      <t>コウジョウ</t>
    </rPh>
    <rPh sb="319" eb="321">
      <t>ロウスイ</t>
    </rPh>
    <rPh sb="321" eb="323">
      <t>カショ</t>
    </rPh>
    <rPh sb="324" eb="326">
      <t>ソウキ</t>
    </rPh>
    <rPh sb="326" eb="328">
      <t>ハッケン</t>
    </rPh>
    <rPh sb="329" eb="331">
      <t>ソウキ</t>
    </rPh>
    <rPh sb="331" eb="333">
      <t>シュウゼン</t>
    </rPh>
    <rPh sb="339" eb="341">
      <t>ホウテイ</t>
    </rPh>
    <rPh sb="341" eb="343">
      <t>タイヨウ</t>
    </rPh>
    <rPh sb="343" eb="345">
      <t>ネンスウ</t>
    </rPh>
    <rPh sb="352" eb="354">
      <t>ロウスイ</t>
    </rPh>
    <rPh sb="354" eb="356">
      <t>タハツ</t>
    </rPh>
    <rPh sb="356" eb="358">
      <t>カンロ</t>
    </rPh>
    <rPh sb="359" eb="361">
      <t>ユウセン</t>
    </rPh>
    <rPh sb="361" eb="362">
      <t>テキ</t>
    </rPh>
    <rPh sb="362" eb="364">
      <t>コウシン</t>
    </rPh>
    <rPh sb="365" eb="366">
      <t>ヒ</t>
    </rPh>
    <rPh sb="367" eb="368">
      <t>ツヅ</t>
    </rPh>
    <rPh sb="369" eb="370">
      <t>ト</t>
    </rPh>
    <rPh sb="371" eb="372">
      <t>ク</t>
    </rPh>
    <rPh sb="373" eb="3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</si>
</sst>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0.51</c:v>
                </c:pt>
                <c:pt idx="2">
                  <c:v>0.5</c:v>
                </c:pt>
                <c:pt idx="3">
                  <c:v>0.73</c:v>
                </c:pt>
                <c:pt idx="4">
                  <c:v>1.46</c:v>
                </c:pt>
              </c:numCache>
            </c:numRef>
          </c:val>
          <c:extLst>
            <c:ext xmlns:c16="http://schemas.microsoft.com/office/drawing/2014/chart" uri="{C3380CC4-5D6E-409C-BE32-E72D297353CC}">
              <c16:uniqueId val="{00000000-9F90-4E31-9FB7-AED3E425F2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9F90-4E31-9FB7-AED3E425F2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70.400000000000006</c:v>
                </c:pt>
                <c:pt idx="1">
                  <c:v>70.03</c:v>
                </c:pt>
                <c:pt idx="2">
                  <c:v>67.19</c:v>
                </c:pt>
                <c:pt idx="3">
                  <c:v>66.27</c:v>
                </c:pt>
                <c:pt idx="4">
                  <c:v>66.709999999999994</c:v>
                </c:pt>
              </c:numCache>
            </c:numRef>
          </c:val>
          <c:extLst>
            <c:ext xmlns:c16="http://schemas.microsoft.com/office/drawing/2014/chart" uri="{C3380CC4-5D6E-409C-BE32-E72D297353CC}">
              <c16:uniqueId val="{00000000-716D-4968-B765-658FB7BD09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716D-4968-B765-658FB7BD09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79.790000000000006</c:v>
                </c:pt>
                <c:pt idx="1">
                  <c:v>81.010000000000005</c:v>
                </c:pt>
                <c:pt idx="2">
                  <c:v>84.61</c:v>
                </c:pt>
                <c:pt idx="3">
                  <c:v>86.02</c:v>
                </c:pt>
                <c:pt idx="4">
                  <c:v>85.42</c:v>
                </c:pt>
              </c:numCache>
            </c:numRef>
          </c:val>
          <c:extLst>
            <c:ext xmlns:c16="http://schemas.microsoft.com/office/drawing/2014/chart" uri="{C3380CC4-5D6E-409C-BE32-E72D297353CC}">
              <c16:uniqueId val="{00000000-769D-4AFB-ADE5-5E3021E35C8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769D-4AFB-ADE5-5E3021E35C8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107.46</c:v>
                </c:pt>
                <c:pt idx="1">
                  <c:v>108.35</c:v>
                </c:pt>
                <c:pt idx="2">
                  <c:v>107.98</c:v>
                </c:pt>
                <c:pt idx="3">
                  <c:v>112</c:v>
                </c:pt>
                <c:pt idx="4">
                  <c:v>112.62</c:v>
                </c:pt>
              </c:numCache>
            </c:numRef>
          </c:val>
          <c:extLst>
            <c:ext xmlns:c16="http://schemas.microsoft.com/office/drawing/2014/chart" uri="{C3380CC4-5D6E-409C-BE32-E72D297353CC}">
              <c16:uniqueId val="{00000000-3741-4AA6-B3C3-84C9AA2789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3741-4AA6-B3C3-84C9AA2789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44.34</c:v>
                </c:pt>
                <c:pt idx="1">
                  <c:v>45.38</c:v>
                </c:pt>
                <c:pt idx="2">
                  <c:v>46.03</c:v>
                </c:pt>
                <c:pt idx="3">
                  <c:v>46.36</c:v>
                </c:pt>
                <c:pt idx="4">
                  <c:v>46.01</c:v>
                </c:pt>
              </c:numCache>
            </c:numRef>
          </c:val>
          <c:extLst>
            <c:ext xmlns:c16="http://schemas.microsoft.com/office/drawing/2014/chart" uri="{C3380CC4-5D6E-409C-BE32-E72D297353CC}">
              <c16:uniqueId val="{00000000-962D-4AEA-88E1-8A9E788457C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962D-4AEA-88E1-8A9E788457C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
                  <c:v>0</c:v>
                </c:pt>
                <c:pt idx="1">
                  <c:v>3.55</c:v>
                </c:pt>
                <c:pt idx="2">
                  <c:v>4.91</c:v>
                </c:pt>
                <c:pt idx="3">
                  <c:v>6.08</c:v>
                </c:pt>
                <c:pt idx="4">
                  <c:v>6.04</c:v>
                </c:pt>
              </c:numCache>
            </c:numRef>
          </c:val>
          <c:extLst>
            <c:ext xmlns:c16="http://schemas.microsoft.com/office/drawing/2014/chart" uri="{C3380CC4-5D6E-409C-BE32-E72D297353CC}">
              <c16:uniqueId val="{00000000-899C-4802-BD2E-AE2E3EC07A4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899C-4802-BD2E-AE2E3EC07A4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7C-4D1D-A5BF-EF82951E601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3B7C-4D1D-A5BF-EF82951E601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258.62</c:v>
                </c:pt>
                <c:pt idx="1">
                  <c:v>283.8</c:v>
                </c:pt>
                <c:pt idx="2">
                  <c:v>233.57</c:v>
                </c:pt>
                <c:pt idx="3">
                  <c:v>242.29</c:v>
                </c:pt>
                <c:pt idx="4">
                  <c:v>231.02</c:v>
                </c:pt>
              </c:numCache>
            </c:numRef>
          </c:val>
          <c:extLst>
            <c:ext xmlns:c16="http://schemas.microsoft.com/office/drawing/2014/chart" uri="{C3380CC4-5D6E-409C-BE32-E72D297353CC}">
              <c16:uniqueId val="{00000000-77DA-4EAD-AAE0-B9477B65AD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77DA-4EAD-AAE0-B9477B65AD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537.66</c:v>
                </c:pt>
                <c:pt idx="1">
                  <c:v>506.14</c:v>
                </c:pt>
                <c:pt idx="2">
                  <c:v>491.07</c:v>
                </c:pt>
                <c:pt idx="3">
                  <c:v>478.05</c:v>
                </c:pt>
                <c:pt idx="4">
                  <c:v>463.84</c:v>
                </c:pt>
              </c:numCache>
            </c:numRef>
          </c:val>
          <c:extLst>
            <c:ext xmlns:c16="http://schemas.microsoft.com/office/drawing/2014/chart" uri="{C3380CC4-5D6E-409C-BE32-E72D297353CC}">
              <c16:uniqueId val="{00000000-6011-4A92-B057-1B1B6E980A7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6011-4A92-B057-1B1B6E980A7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97.41</c:v>
                </c:pt>
                <c:pt idx="1">
                  <c:v>106.02</c:v>
                </c:pt>
                <c:pt idx="2">
                  <c:v>104.61</c:v>
                </c:pt>
                <c:pt idx="3">
                  <c:v>109.14</c:v>
                </c:pt>
                <c:pt idx="4">
                  <c:v>109.93</c:v>
                </c:pt>
              </c:numCache>
            </c:numRef>
          </c:val>
          <c:extLst>
            <c:ext xmlns:c16="http://schemas.microsoft.com/office/drawing/2014/chart" uri="{C3380CC4-5D6E-409C-BE32-E72D297353CC}">
              <c16:uniqueId val="{00000000-310C-4F33-A8D6-926FB92BD2D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310C-4F33-A8D6-926FB92BD2D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228.58</c:v>
                </c:pt>
                <c:pt idx="1">
                  <c:v>212.64</c:v>
                </c:pt>
                <c:pt idx="2">
                  <c:v>216.61</c:v>
                </c:pt>
                <c:pt idx="3">
                  <c:v>210.22</c:v>
                </c:pt>
                <c:pt idx="4">
                  <c:v>208.7</c:v>
                </c:pt>
              </c:numCache>
            </c:numRef>
          </c:val>
          <c:extLst>
            <c:ext xmlns:c16="http://schemas.microsoft.com/office/drawing/2014/chart" uri="{C3380CC4-5D6E-409C-BE32-E72D297353CC}">
              <c16:uniqueId val="{00000000-DD97-499C-912B-D1E5E34E7B9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DD97-499C-912B-D1E5E34E7B9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岩手県　岩手中部水道企業団</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3" t="str">
        <f>データ!$M$6</f>
        <v>自治体職員</v>
      </c>
      <c r="AE8" s="83"/>
      <c r="AF8" s="83"/>
      <c r="AG8" s="83"/>
      <c r="AH8" s="83"/>
      <c r="AI8" s="83"/>
      <c r="AJ8" s="83"/>
      <c r="AK8" s="4"/>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69.180000000000007</v>
      </c>
      <c r="J10" s="68"/>
      <c r="K10" s="68"/>
      <c r="L10" s="68"/>
      <c r="M10" s="68"/>
      <c r="N10" s="68"/>
      <c r="O10" s="69"/>
      <c r="P10" s="70">
        <f>データ!$P$6</f>
        <v>96.23</v>
      </c>
      <c r="Q10" s="70"/>
      <c r="R10" s="70"/>
      <c r="S10" s="70"/>
      <c r="T10" s="70"/>
      <c r="U10" s="70"/>
      <c r="V10" s="70"/>
      <c r="W10" s="71">
        <f>データ!$Q$6</f>
        <v>4015</v>
      </c>
      <c r="X10" s="71"/>
      <c r="Y10" s="71"/>
      <c r="Z10" s="71"/>
      <c r="AA10" s="71"/>
      <c r="AB10" s="71"/>
      <c r="AC10" s="71"/>
      <c r="AD10" s="2"/>
      <c r="AE10" s="2"/>
      <c r="AF10" s="2"/>
      <c r="AG10" s="2"/>
      <c r="AH10" s="4"/>
      <c r="AI10" s="4"/>
      <c r="AJ10" s="4"/>
      <c r="AK10" s="4"/>
      <c r="AL10" s="71">
        <f>データ!$U$6</f>
        <v>211772</v>
      </c>
      <c r="AM10" s="71"/>
      <c r="AN10" s="71"/>
      <c r="AO10" s="71"/>
      <c r="AP10" s="71"/>
      <c r="AQ10" s="71"/>
      <c r="AR10" s="71"/>
      <c r="AS10" s="71"/>
      <c r="AT10" s="67">
        <f>データ!$V$6</f>
        <v>657.9</v>
      </c>
      <c r="AU10" s="68"/>
      <c r="AV10" s="68"/>
      <c r="AW10" s="68"/>
      <c r="AX10" s="68"/>
      <c r="AY10" s="68"/>
      <c r="AZ10" s="68"/>
      <c r="BA10" s="68"/>
      <c r="BB10" s="70">
        <f>データ!$W$6</f>
        <v>321.89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K5kwQZd3wpUsDADUZxDNkRYAIVSMi7MKQcxRbksCiocaxJ5D0vIVh21oHRNCbfgdDMqvStFUcZM03WWrJe9A5w==" saltValue="9Q+7m3ZqM1Ibif4wcjx6p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38873</v>
      </c>
      <c r="D6" s="34">
        <f t="shared" si="3"/>
        <v>46</v>
      </c>
      <c r="E6" s="34">
        <f t="shared" si="3"/>
        <v>1</v>
      </c>
      <c r="F6" s="34">
        <f t="shared" si="3"/>
        <v>0</v>
      </c>
      <c r="G6" s="34">
        <f t="shared" si="3"/>
        <v>1</v>
      </c>
      <c r="H6" s="34" t="str">
        <f t="shared" si="3"/>
        <v>岩手県　岩手中部水道企業団</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69.180000000000007</v>
      </c>
      <c r="P6" s="35">
        <f t="shared" si="3"/>
        <v>96.23</v>
      </c>
      <c r="Q6" s="35">
        <f t="shared" si="3"/>
        <v>4015</v>
      </c>
      <c r="R6" s="35" t="str">
        <f t="shared" si="3"/>
        <v>-</v>
      </c>
      <c r="S6" s="35" t="str">
        <f t="shared" si="3"/>
        <v>-</v>
      </c>
      <c r="T6" s="35" t="str">
        <f t="shared" si="3"/>
        <v>-</v>
      </c>
      <c r="U6" s="35">
        <f t="shared" si="3"/>
        <v>211772</v>
      </c>
      <c r="V6" s="35">
        <f t="shared" si="3"/>
        <v>657.9</v>
      </c>
      <c r="W6" s="35">
        <f t="shared" si="3"/>
        <v>321.89</v>
      </c>
      <c r="X6" s="36">
        <f>IF(X7="",NA(),X7)</f>
        <v>107.46</v>
      </c>
      <c r="Y6" s="36">
        <f t="shared" ref="Y6:AG6" si="4">IF(Y7="",NA(),Y7)</f>
        <v>108.35</v>
      </c>
      <c r="Z6" s="36">
        <f t="shared" si="4"/>
        <v>107.98</v>
      </c>
      <c r="AA6" s="36">
        <f t="shared" si="4"/>
        <v>112</v>
      </c>
      <c r="AB6" s="36">
        <f t="shared" si="4"/>
        <v>112.62</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258.62</v>
      </c>
      <c r="AU6" s="36">
        <f t="shared" ref="AU6:BC6" si="6">IF(AU7="",NA(),AU7)</f>
        <v>283.8</v>
      </c>
      <c r="AV6" s="36">
        <f t="shared" si="6"/>
        <v>233.57</v>
      </c>
      <c r="AW6" s="36">
        <f t="shared" si="6"/>
        <v>242.29</v>
      </c>
      <c r="AX6" s="36">
        <f t="shared" si="6"/>
        <v>231.02</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537.66</v>
      </c>
      <c r="BF6" s="36">
        <f t="shared" ref="BF6:BN6" si="7">IF(BF7="",NA(),BF7)</f>
        <v>506.14</v>
      </c>
      <c r="BG6" s="36">
        <f t="shared" si="7"/>
        <v>491.07</v>
      </c>
      <c r="BH6" s="36">
        <f t="shared" si="7"/>
        <v>478.05</v>
      </c>
      <c r="BI6" s="36">
        <f t="shared" si="7"/>
        <v>463.84</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97.41</v>
      </c>
      <c r="BQ6" s="36">
        <f t="shared" ref="BQ6:BY6" si="8">IF(BQ7="",NA(),BQ7)</f>
        <v>106.02</v>
      </c>
      <c r="BR6" s="36">
        <f t="shared" si="8"/>
        <v>104.61</v>
      </c>
      <c r="BS6" s="36">
        <f t="shared" si="8"/>
        <v>109.14</v>
      </c>
      <c r="BT6" s="36">
        <f t="shared" si="8"/>
        <v>109.93</v>
      </c>
      <c r="BU6" s="36">
        <f t="shared" si="8"/>
        <v>106.4</v>
      </c>
      <c r="BV6" s="36">
        <f t="shared" si="8"/>
        <v>107.61</v>
      </c>
      <c r="BW6" s="36">
        <f t="shared" si="8"/>
        <v>106.02</v>
      </c>
      <c r="BX6" s="36">
        <f t="shared" si="8"/>
        <v>104.84</v>
      </c>
      <c r="BY6" s="36">
        <f t="shared" si="8"/>
        <v>106.11</v>
      </c>
      <c r="BZ6" s="35" t="str">
        <f>IF(BZ7="","",IF(BZ7="-","【-】","【"&amp;SUBSTITUTE(TEXT(BZ7,"#,##0.00"),"-","△")&amp;"】"))</f>
        <v>【103.24】</v>
      </c>
      <c r="CA6" s="36">
        <f>IF(CA7="",NA(),CA7)</f>
        <v>228.58</v>
      </c>
      <c r="CB6" s="36">
        <f t="shared" ref="CB6:CJ6" si="9">IF(CB7="",NA(),CB7)</f>
        <v>212.64</v>
      </c>
      <c r="CC6" s="36">
        <f t="shared" si="9"/>
        <v>216.61</v>
      </c>
      <c r="CD6" s="36">
        <f t="shared" si="9"/>
        <v>210.22</v>
      </c>
      <c r="CE6" s="36">
        <f t="shared" si="9"/>
        <v>208.7</v>
      </c>
      <c r="CF6" s="36">
        <f t="shared" si="9"/>
        <v>156.29</v>
      </c>
      <c r="CG6" s="36">
        <f t="shared" si="9"/>
        <v>155.69</v>
      </c>
      <c r="CH6" s="36">
        <f t="shared" si="9"/>
        <v>158.6</v>
      </c>
      <c r="CI6" s="36">
        <f t="shared" si="9"/>
        <v>161.82</v>
      </c>
      <c r="CJ6" s="36">
        <f t="shared" si="9"/>
        <v>161.03</v>
      </c>
      <c r="CK6" s="35" t="str">
        <f>IF(CK7="","",IF(CK7="-","【-】","【"&amp;SUBSTITUTE(TEXT(CK7,"#,##0.00"),"-","△")&amp;"】"))</f>
        <v>【168.38】</v>
      </c>
      <c r="CL6" s="36">
        <f>IF(CL7="",NA(),CL7)</f>
        <v>70.400000000000006</v>
      </c>
      <c r="CM6" s="36">
        <f t="shared" ref="CM6:CU6" si="10">IF(CM7="",NA(),CM7)</f>
        <v>70.03</v>
      </c>
      <c r="CN6" s="36">
        <f t="shared" si="10"/>
        <v>67.19</v>
      </c>
      <c r="CO6" s="36">
        <f t="shared" si="10"/>
        <v>66.27</v>
      </c>
      <c r="CP6" s="36">
        <f t="shared" si="10"/>
        <v>66.709999999999994</v>
      </c>
      <c r="CQ6" s="36">
        <f t="shared" si="10"/>
        <v>62.34</v>
      </c>
      <c r="CR6" s="36">
        <f t="shared" si="10"/>
        <v>62.46</v>
      </c>
      <c r="CS6" s="36">
        <f t="shared" si="10"/>
        <v>62.88</v>
      </c>
      <c r="CT6" s="36">
        <f t="shared" si="10"/>
        <v>62.32</v>
      </c>
      <c r="CU6" s="36">
        <f t="shared" si="10"/>
        <v>61.71</v>
      </c>
      <c r="CV6" s="35" t="str">
        <f>IF(CV7="","",IF(CV7="-","【-】","【"&amp;SUBSTITUTE(TEXT(CV7,"#,##0.00"),"-","△")&amp;"】"))</f>
        <v>【60.00】</v>
      </c>
      <c r="CW6" s="36">
        <f>IF(CW7="",NA(),CW7)</f>
        <v>79.790000000000006</v>
      </c>
      <c r="CX6" s="36">
        <f t="shared" ref="CX6:DF6" si="11">IF(CX7="",NA(),CX7)</f>
        <v>81.010000000000005</v>
      </c>
      <c r="CY6" s="36">
        <f t="shared" si="11"/>
        <v>84.61</v>
      </c>
      <c r="CZ6" s="36">
        <f t="shared" si="11"/>
        <v>86.02</v>
      </c>
      <c r="DA6" s="36">
        <f t="shared" si="11"/>
        <v>85.42</v>
      </c>
      <c r="DB6" s="36">
        <f t="shared" si="11"/>
        <v>90.15</v>
      </c>
      <c r="DC6" s="36">
        <f t="shared" si="11"/>
        <v>90.62</v>
      </c>
      <c r="DD6" s="36">
        <f t="shared" si="11"/>
        <v>90.13</v>
      </c>
      <c r="DE6" s="36">
        <f t="shared" si="11"/>
        <v>90.19</v>
      </c>
      <c r="DF6" s="36">
        <f t="shared" si="11"/>
        <v>90.03</v>
      </c>
      <c r="DG6" s="35" t="str">
        <f>IF(DG7="","",IF(DG7="-","【-】","【"&amp;SUBSTITUTE(TEXT(DG7,"#,##0.00"),"-","△")&amp;"】"))</f>
        <v>【89.80】</v>
      </c>
      <c r="DH6" s="36">
        <f>IF(DH7="",NA(),DH7)</f>
        <v>44.34</v>
      </c>
      <c r="DI6" s="36">
        <f t="shared" ref="DI6:DQ6" si="12">IF(DI7="",NA(),DI7)</f>
        <v>45.38</v>
      </c>
      <c r="DJ6" s="36">
        <f t="shared" si="12"/>
        <v>46.03</v>
      </c>
      <c r="DK6" s="36">
        <f t="shared" si="12"/>
        <v>46.36</v>
      </c>
      <c r="DL6" s="36">
        <f t="shared" si="12"/>
        <v>46.01</v>
      </c>
      <c r="DM6" s="36">
        <f t="shared" si="12"/>
        <v>47.37</v>
      </c>
      <c r="DN6" s="36">
        <f t="shared" si="12"/>
        <v>48.01</v>
      </c>
      <c r="DO6" s="36">
        <f t="shared" si="12"/>
        <v>48.01</v>
      </c>
      <c r="DP6" s="36">
        <f t="shared" si="12"/>
        <v>48.86</v>
      </c>
      <c r="DQ6" s="36">
        <f t="shared" si="12"/>
        <v>49.6</v>
      </c>
      <c r="DR6" s="35" t="str">
        <f>IF(DR7="","",IF(DR7="-","【-】","【"&amp;SUBSTITUTE(TEXT(DR7,"#,##0.00"),"-","△")&amp;"】"))</f>
        <v>【49.59】</v>
      </c>
      <c r="DS6" s="35">
        <f>IF(DS7="",NA(),DS7)</f>
        <v>0</v>
      </c>
      <c r="DT6" s="36">
        <f t="shared" ref="DT6:EB6" si="13">IF(DT7="",NA(),DT7)</f>
        <v>3.55</v>
      </c>
      <c r="DU6" s="36">
        <f t="shared" si="13"/>
        <v>4.91</v>
      </c>
      <c r="DV6" s="36">
        <f t="shared" si="13"/>
        <v>6.08</v>
      </c>
      <c r="DW6" s="36">
        <f t="shared" si="13"/>
        <v>6.04</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5">
        <f>IF(ED7="",NA(),ED7)</f>
        <v>0</v>
      </c>
      <c r="EE6" s="36">
        <f t="shared" ref="EE6:EM6" si="14">IF(EE7="",NA(),EE7)</f>
        <v>0.51</v>
      </c>
      <c r="EF6" s="36">
        <f t="shared" si="14"/>
        <v>0.5</v>
      </c>
      <c r="EG6" s="36">
        <f t="shared" si="14"/>
        <v>0.73</v>
      </c>
      <c r="EH6" s="36">
        <f t="shared" si="14"/>
        <v>1.46</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38873</v>
      </c>
      <c r="D7" s="38">
        <v>46</v>
      </c>
      <c r="E7" s="38">
        <v>1</v>
      </c>
      <c r="F7" s="38">
        <v>0</v>
      </c>
      <c r="G7" s="38">
        <v>1</v>
      </c>
      <c r="H7" s="38" t="s">
        <v>93</v>
      </c>
      <c r="I7" s="38" t="s">
        <v>94</v>
      </c>
      <c r="J7" s="38" t="s">
        <v>95</v>
      </c>
      <c r="K7" s="38" t="s">
        <v>96</v>
      </c>
      <c r="L7" s="38" t="s">
        <v>97</v>
      </c>
      <c r="M7" s="38" t="s">
        <v>98</v>
      </c>
      <c r="N7" s="39" t="s">
        <v>99</v>
      </c>
      <c r="O7" s="39">
        <v>69.180000000000007</v>
      </c>
      <c r="P7" s="39">
        <v>96.23</v>
      </c>
      <c r="Q7" s="39">
        <v>4015</v>
      </c>
      <c r="R7" s="39" t="s">
        <v>99</v>
      </c>
      <c r="S7" s="39" t="s">
        <v>99</v>
      </c>
      <c r="T7" s="39" t="s">
        <v>99</v>
      </c>
      <c r="U7" s="39">
        <v>211772</v>
      </c>
      <c r="V7" s="39">
        <v>657.9</v>
      </c>
      <c r="W7" s="39">
        <v>321.89</v>
      </c>
      <c r="X7" s="39">
        <v>107.46</v>
      </c>
      <c r="Y7" s="39">
        <v>108.35</v>
      </c>
      <c r="Z7" s="39">
        <v>107.98</v>
      </c>
      <c r="AA7" s="39">
        <v>112</v>
      </c>
      <c r="AB7" s="39">
        <v>112.62</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258.62</v>
      </c>
      <c r="AU7" s="39">
        <v>283.8</v>
      </c>
      <c r="AV7" s="39">
        <v>233.57</v>
      </c>
      <c r="AW7" s="39">
        <v>242.29</v>
      </c>
      <c r="AX7" s="39">
        <v>231.02</v>
      </c>
      <c r="AY7" s="39">
        <v>299.44</v>
      </c>
      <c r="AZ7" s="39">
        <v>311.99</v>
      </c>
      <c r="BA7" s="39">
        <v>307.83</v>
      </c>
      <c r="BB7" s="39">
        <v>318.89</v>
      </c>
      <c r="BC7" s="39">
        <v>309.10000000000002</v>
      </c>
      <c r="BD7" s="39">
        <v>264.97000000000003</v>
      </c>
      <c r="BE7" s="39">
        <v>537.66</v>
      </c>
      <c r="BF7" s="39">
        <v>506.14</v>
      </c>
      <c r="BG7" s="39">
        <v>491.07</v>
      </c>
      <c r="BH7" s="39">
        <v>478.05</v>
      </c>
      <c r="BI7" s="39">
        <v>463.84</v>
      </c>
      <c r="BJ7" s="39">
        <v>298.08999999999997</v>
      </c>
      <c r="BK7" s="39">
        <v>291.77999999999997</v>
      </c>
      <c r="BL7" s="39">
        <v>295.44</v>
      </c>
      <c r="BM7" s="39">
        <v>290.07</v>
      </c>
      <c r="BN7" s="39">
        <v>290.42</v>
      </c>
      <c r="BO7" s="39">
        <v>266.61</v>
      </c>
      <c r="BP7" s="39">
        <v>97.41</v>
      </c>
      <c r="BQ7" s="39">
        <v>106.02</v>
      </c>
      <c r="BR7" s="39">
        <v>104.61</v>
      </c>
      <c r="BS7" s="39">
        <v>109.14</v>
      </c>
      <c r="BT7" s="39">
        <v>109.93</v>
      </c>
      <c r="BU7" s="39">
        <v>106.4</v>
      </c>
      <c r="BV7" s="39">
        <v>107.61</v>
      </c>
      <c r="BW7" s="39">
        <v>106.02</v>
      </c>
      <c r="BX7" s="39">
        <v>104.84</v>
      </c>
      <c r="BY7" s="39">
        <v>106.11</v>
      </c>
      <c r="BZ7" s="39">
        <v>103.24</v>
      </c>
      <c r="CA7" s="39">
        <v>228.58</v>
      </c>
      <c r="CB7" s="39">
        <v>212.64</v>
      </c>
      <c r="CC7" s="39">
        <v>216.61</v>
      </c>
      <c r="CD7" s="39">
        <v>210.22</v>
      </c>
      <c r="CE7" s="39">
        <v>208.7</v>
      </c>
      <c r="CF7" s="39">
        <v>156.29</v>
      </c>
      <c r="CG7" s="39">
        <v>155.69</v>
      </c>
      <c r="CH7" s="39">
        <v>158.6</v>
      </c>
      <c r="CI7" s="39">
        <v>161.82</v>
      </c>
      <c r="CJ7" s="39">
        <v>161.03</v>
      </c>
      <c r="CK7" s="39">
        <v>168.38</v>
      </c>
      <c r="CL7" s="39">
        <v>70.400000000000006</v>
      </c>
      <c r="CM7" s="39">
        <v>70.03</v>
      </c>
      <c r="CN7" s="39">
        <v>67.19</v>
      </c>
      <c r="CO7" s="39">
        <v>66.27</v>
      </c>
      <c r="CP7" s="39">
        <v>66.709999999999994</v>
      </c>
      <c r="CQ7" s="39">
        <v>62.34</v>
      </c>
      <c r="CR7" s="39">
        <v>62.46</v>
      </c>
      <c r="CS7" s="39">
        <v>62.88</v>
      </c>
      <c r="CT7" s="39">
        <v>62.32</v>
      </c>
      <c r="CU7" s="39">
        <v>61.71</v>
      </c>
      <c r="CV7" s="39">
        <v>60</v>
      </c>
      <c r="CW7" s="39">
        <v>79.790000000000006</v>
      </c>
      <c r="CX7" s="39">
        <v>81.010000000000005</v>
      </c>
      <c r="CY7" s="39">
        <v>84.61</v>
      </c>
      <c r="CZ7" s="39">
        <v>86.02</v>
      </c>
      <c r="DA7" s="39">
        <v>85.42</v>
      </c>
      <c r="DB7" s="39">
        <v>90.15</v>
      </c>
      <c r="DC7" s="39">
        <v>90.62</v>
      </c>
      <c r="DD7" s="39">
        <v>90.13</v>
      </c>
      <c r="DE7" s="39">
        <v>90.19</v>
      </c>
      <c r="DF7" s="39">
        <v>90.03</v>
      </c>
      <c r="DG7" s="39">
        <v>89.8</v>
      </c>
      <c r="DH7" s="39">
        <v>44.34</v>
      </c>
      <c r="DI7" s="39">
        <v>45.38</v>
      </c>
      <c r="DJ7" s="39">
        <v>46.03</v>
      </c>
      <c r="DK7" s="39">
        <v>46.36</v>
      </c>
      <c r="DL7" s="39">
        <v>46.01</v>
      </c>
      <c r="DM7" s="39">
        <v>47.37</v>
      </c>
      <c r="DN7" s="39">
        <v>48.01</v>
      </c>
      <c r="DO7" s="39">
        <v>48.01</v>
      </c>
      <c r="DP7" s="39">
        <v>48.86</v>
      </c>
      <c r="DQ7" s="39">
        <v>49.6</v>
      </c>
      <c r="DR7" s="39">
        <v>49.59</v>
      </c>
      <c r="DS7" s="39">
        <v>0</v>
      </c>
      <c r="DT7" s="39">
        <v>3.55</v>
      </c>
      <c r="DU7" s="39">
        <v>4.91</v>
      </c>
      <c r="DV7" s="39">
        <v>6.08</v>
      </c>
      <c r="DW7" s="39">
        <v>6.04</v>
      </c>
      <c r="DX7" s="39">
        <v>14.27</v>
      </c>
      <c r="DY7" s="39">
        <v>16.170000000000002</v>
      </c>
      <c r="DZ7" s="39">
        <v>16.600000000000001</v>
      </c>
      <c r="EA7" s="39">
        <v>18.510000000000002</v>
      </c>
      <c r="EB7" s="39">
        <v>20.49</v>
      </c>
      <c r="EC7" s="39">
        <v>19.440000000000001</v>
      </c>
      <c r="ED7" s="39">
        <v>0</v>
      </c>
      <c r="EE7" s="39">
        <v>0.51</v>
      </c>
      <c r="EF7" s="39">
        <v>0.5</v>
      </c>
      <c r="EG7" s="39">
        <v>0.73</v>
      </c>
      <c r="EH7" s="39">
        <v>1.46</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市町村課</cp:lastModifiedBy>
  <cp:lastPrinted>2021-02-22T07:13:19Z</cp:lastPrinted>
  <dcterms:created xsi:type="dcterms:W3CDTF">2020-12-04T02:03:06Z</dcterms:created>
  <dcterms:modified xsi:type="dcterms:W3CDTF">2021-02-22T07:13:23Z</dcterms:modified>
  <cp:category/>
</cp:coreProperties>
</file>