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LS520D1D3\2_zaisei\01財政\1財政全般\02県照会・回答\水道\公営企業経営比較分析表の策定及び公表\R4\"/>
    </mc:Choice>
  </mc:AlternateContent>
  <xr:revisionPtr revIDLastSave="0" documentId="13_ncr:1_{26E02067-D627-49F5-9663-030E79A996A9}" xr6:coauthVersionLast="47" xr6:coauthVersionMax="47" xr10:uidLastSave="{00000000-0000-0000-0000-000000000000}"/>
  <workbookProtection workbookAlgorithmName="SHA-512" workbookHashValue="kRip0y/g3+58iRMeKj0zSA81Xb8hCGHz5/1Yzg6163xEbN4g5nN7wS+0LalkRnohQmJbzNMC3SJucwkrJ9+ZGQ==" workbookSaltValue="NjwN26JgoAxrLRv7wlHIe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Q6" i="5"/>
  <c r="P6" i="5"/>
  <c r="P10" i="4" s="1"/>
  <c r="O6" i="5"/>
  <c r="N6" i="5"/>
  <c r="B10" i="4" s="1"/>
  <c r="M6" i="5"/>
  <c r="L6" i="5"/>
  <c r="W8" i="4" s="1"/>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G85" i="4"/>
  <c r="F85" i="4"/>
  <c r="E85" i="4"/>
  <c r="BB10" i="4"/>
  <c r="AT10" i="4"/>
  <c r="AL10" i="4"/>
  <c r="W10" i="4"/>
  <c r="I10" i="4"/>
  <c r="AL8" i="4"/>
  <c r="AD8" i="4"/>
  <c r="I8" i="4"/>
  <c r="B8" i="4"/>
  <c r="B6" i="4"/>
</calcChain>
</file>

<file path=xl/sharedStrings.xml><?xml version="1.0" encoding="utf-8"?>
<sst xmlns="http://schemas.openxmlformats.org/spreadsheetml/2006/main" count="231" uniqueCount="115">
  <si>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</si>
  <si>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</si>
  <si>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</si>
  <si>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</si>
  <si>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</si>
  <si>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</si>
  <si>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</si>
  <si>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</si>
  <si>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</si>
  <si>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</si>
  <si>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</si>
  <si>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</si>
  <si>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</si>
  <si>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</si>
  <si>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</si>
  <si>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</si>
  <si>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</si>
  <si>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</si>
  <si>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</si>
  <si>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</si>
  <si>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</si>
  <si>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</si>
  <si>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</si>
  <si>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</si>
  <si>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</si>
  <si>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</si>
  <si>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</si>
  <si>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</si>
  <si>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</si>
  <si>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</si>
  <si>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</si>
  <si>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</si>
  <si>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</si>
  <si>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</si>
  <si>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</si>
  <si>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</si>
  <si>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</si>
  <si>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</si>
  <si>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</si>
  <si>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</si>
  <si>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</si>
  <si>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</si>
  <si>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</si>
  <si>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</si>
  <si>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</si>
  <si>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</si>
  <si>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</si>
  <si>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</si>
  <si>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</si>
  <si>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</si>
  <si>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</si>
  <si>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</si>
  <si>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</si>
  <si>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</si>
  <si>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</si>
  <si>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</si>
  <si>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</si>
  <si>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</si>
  <si>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</si>
  <si>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</si>
  <si>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</si>
  <si>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</si>
  <si>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</si>
  <si>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</si>
  <si>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</si>
  <si>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</si>
  <si>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</si>
  <si>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</si>
  <si>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</si>
  <si>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</si>
  <si>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</si>
  <si>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</si>
  <si>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</si>
  <si>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</si>
  <si>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</si>
  <si>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</si>
  <si>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</si>
  <si>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</si>
  <si>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</si>
  <si>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</si>
  <si>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</si>
  <si>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</si>
  <si>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</si>
  <si>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</si>
  <si>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</si>
  <si>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</si>
  <si>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</si>
  <si>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</si>
  <si>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</si>
  <si>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</si>
  <si>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</si>
  <si>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</si>
  <si>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</si>
  <si>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奥州金ケ崎行政事務組合</t>
  </si>
  <si>
    <t>法適用</t>
  </si>
  <si>
    <t>水道事業</t>
  </si>
  <si>
    <t>用水供給事業</t>
  </si>
  <si>
    <t>B</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</si>
  <si>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</si>
  <si>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</si>
  <si>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</si>
  <si>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</si>
  <si>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</si>
  <si>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</si>
  <si>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</si>
  <si>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</si>
  <si>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</si>
  <si>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</si>
  <si>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</si>
  <si>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</si>
  <si>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</si>
  <si>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</si>
  <si>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持続可能な水道用水供給事業経営と適切な施設管理の維持更新計画の検討を行い、健全経営に努めます。</t>
    <rPh sb="1" eb="3">
      <t>ジゾク</t>
    </rPh>
    <rPh sb="3" eb="5">
      <t>カノウ</t>
    </rPh>
    <rPh sb="6" eb="8">
      <t>スイドウ</t>
    </rPh>
    <rPh sb="8" eb="10">
      <t>ヨウスイ</t>
    </rPh>
    <rPh sb="10" eb="12">
      <t>キョウキュウ</t>
    </rPh>
    <rPh sb="12" eb="14">
      <t>ジギョウ</t>
    </rPh>
    <rPh sb="14" eb="16">
      <t>ケイエイ</t>
    </rPh>
    <rPh sb="17" eb="19">
      <t>テキセツ</t>
    </rPh>
    <rPh sb="20" eb="22">
      <t>シセツ</t>
    </rPh>
    <rPh sb="22" eb="24">
      <t>カンリ</t>
    </rPh>
    <rPh sb="25" eb="27">
      <t>イジ</t>
    </rPh>
    <rPh sb="27" eb="29">
      <t>コウシン</t>
    </rPh>
    <rPh sb="29" eb="31">
      <t>ケイカク</t>
    </rPh>
    <rPh sb="32" eb="34">
      <t>ケントウ</t>
    </rPh>
    <rPh sb="35" eb="36">
      <t>オコナ</t>
    </rPh>
    <phoneticPr fontId="4"/>
  </si>
  <si>
    <t>　水道施設の老朽度具合を示す有形固定資産減価償却率は39.05％で、類似団体平均値を大きく下回っています。
　また、水道用水の供給開始が平成20年度であり、法定耐用年数（40年）を超える水道管がないことにより、管路経年化率及び更新率の数値には表われていません。
　今後、法定耐用年数に近づくことから計画的な更新が求められます。</t>
    <rPh sb="42" eb="43">
      <t>オオ</t>
    </rPh>
    <rPh sb="58" eb="60">
      <t>スイドウ</t>
    </rPh>
    <rPh sb="60" eb="62">
      <t>ヨウスイ</t>
    </rPh>
    <rPh sb="63" eb="65">
      <t>キョウキュウ</t>
    </rPh>
    <rPh sb="65" eb="67">
      <t>カイシ</t>
    </rPh>
    <rPh sb="68" eb="70">
      <t>ヘイセイ</t>
    </rPh>
    <rPh sb="72" eb="73">
      <t>ネン</t>
    </rPh>
    <rPh sb="73" eb="74">
      <t>ド</t>
    </rPh>
    <rPh sb="78" eb="80">
      <t>ホウテイ</t>
    </rPh>
    <rPh sb="80" eb="82">
      <t>タイヨウ</t>
    </rPh>
    <rPh sb="82" eb="84">
      <t>ネンスウ</t>
    </rPh>
    <rPh sb="87" eb="88">
      <t>ネン</t>
    </rPh>
    <rPh sb="90" eb="91">
      <t>コ</t>
    </rPh>
    <rPh sb="93" eb="96">
      <t>スイドウカン</t>
    </rPh>
    <rPh sb="105" eb="107">
      <t>カンロ</t>
    </rPh>
    <rPh sb="107" eb="110">
      <t>ケイネンカ</t>
    </rPh>
    <rPh sb="110" eb="111">
      <t>リツ</t>
    </rPh>
    <rPh sb="111" eb="112">
      <t>オヨ</t>
    </rPh>
    <rPh sb="113" eb="115">
      <t>コウシン</t>
    </rPh>
    <rPh sb="115" eb="116">
      <t>リツ</t>
    </rPh>
    <rPh sb="117" eb="119">
      <t>スウチ</t>
    </rPh>
    <rPh sb="121" eb="122">
      <t>アラワ</t>
    </rPh>
    <phoneticPr fontId="4"/>
  </si>
  <si>
    <t>①経常収支比率は、単年度の収支が黒字であることを示す100％以上となっていますが、機器の交換補修に係る費用等が増加したことにより、前年度に比べおよそ6.8ポイント減少しています。
②累積欠損金比率は、累積欠損金が発生していないため0％となっています。
③流動比率は100％以上となっていることから、概ね健全な経営状況にあるといえます。
④企業債残高対給水収益比率は、給水収益の約7.2倍の企業債残高があることを示しており、類似団体平均値を大幅に上回っておりますが、平成30年度より企業債の借換を廃止していることから、前年度に比べおよそ54.7ポイント減少し、今後も減少する見込みです。
⑤料金回収率は、給水に係る費用がどの程度給水収益で賄えているかを表し、100％を超えていることから料金収入で経費が賄われている状態にあり、適切な料金水準にあるといえますが、機器の交換補修に係る費用等が増加したことにより、前年度に比べおよそ8.6ポイント減少しているため、更なる維持管理費の削減等に努めます。
⑥給水原価は、有収水量1㎥あたりについて、どれだけの費用がかかっているかを表しますが、機器の交換補修に係る費用等が増加したことにより、前年度に比べおよそ7.8円増加しています。類似団体平均値を上回っていることから、更なる経費の節減等に努めます。
⑦施設利用率は、施設の利用状況や適正規模を表し、類似団体平均値を上回っており、効率的な施設の運用を行っています。
⑧有収率は、施設の稼働が収益につながっているかを判断するもので、類似団体の平均値を下回っているものの、98％台を維持しております。今後100％を目標に維持管理に努めます。</t>
    <rPh sb="41" eb="43">
      <t>キキ</t>
    </rPh>
    <rPh sb="49" eb="50">
      <t>カカ</t>
    </rPh>
    <rPh sb="53" eb="54">
      <t>トウ</t>
    </rPh>
    <rPh sb="81" eb="83">
      <t>ゲンショウ</t>
    </rPh>
    <rPh sb="232" eb="234">
      <t>ヘイセイ</t>
    </rPh>
    <rPh sb="236" eb="238">
      <t>ネンド</t>
    </rPh>
    <rPh sb="240" eb="242">
      <t>キギョウ</t>
    </rPh>
    <rPh sb="242" eb="243">
      <t>サイ</t>
    </rPh>
    <rPh sb="244" eb="246">
      <t>カリカエ</t>
    </rPh>
    <rPh sb="247" eb="249">
      <t>ハイシ</t>
    </rPh>
    <rPh sb="279" eb="281">
      <t>コンゴ</t>
    </rPh>
    <rPh sb="282" eb="284">
      <t>ゲンショウ</t>
    </rPh>
    <rPh sb="286" eb="288">
      <t>ミコ</t>
    </rPh>
    <rPh sb="393" eb="395">
      <t>ゾウカ</t>
    </rPh>
    <rPh sb="419" eb="421">
      <t>ゲンショウ</t>
    </rPh>
    <rPh sb="428" eb="429">
      <t>サラ</t>
    </rPh>
    <rPh sb="435" eb="436">
      <t>ヒ</t>
    </rPh>
    <rPh sb="441" eb="442">
      <t>ツト</t>
    </rPh>
    <rPh sb="504" eb="506">
      <t>ゾウカ</t>
    </rPh>
    <rPh sb="514" eb="517">
      <t>ゼンネンド</t>
    </rPh>
    <rPh sb="518" eb="519">
      <t>クラ</t>
    </rPh>
    <rPh sb="526" eb="527">
      <t>エン</t>
    </rPh>
    <rPh sb="527" eb="529">
      <t>ゾウカ</t>
    </rPh>
    <rPh sb="557" eb="559">
      <t>ケイヒ</t>
    </rPh>
    <rPh sb="560" eb="562">
      <t>セツゲン</t>
    </rPh>
    <rPh sb="562" eb="563">
      <t>トウ</t>
    </rPh>
    <rPh sb="564" eb="565">
      <t>ツト</t>
    </rPh>
    <rPh sb="668" eb="670">
      <t>シタマワ</t>
    </rPh>
    <rPh sb="681" eb="682">
      <t>ダイ</t>
    </rPh>
    <rPh sb="683" eb="685">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</si>
</sst>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75-421D-AE3B-4CDB4C4C48C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0.27</c:v>
                </c:pt>
                <c:pt idx="1">
                  <c:v>0.24</c:v>
                </c:pt>
                <c:pt idx="2">
                  <c:v>0.2</c:v>
                </c:pt>
                <c:pt idx="3">
                  <c:v>0.32</c:v>
                </c:pt>
                <c:pt idx="4">
                  <c:v>0.28000000000000003</c:v>
                </c:pt>
              </c:numCache>
            </c:numRef>
          </c:val>
          <c:smooth val="0"/>
          <c:extLst>
            <c:ext xmlns:c16="http://schemas.microsoft.com/office/drawing/2014/chart" uri="{C3380CC4-5D6E-409C-BE32-E72D297353CC}">
              <c16:uniqueId val="{00000001-5B75-421D-AE3B-4CDB4C4C48C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66.569999999999993</c:v>
                </c:pt>
                <c:pt idx="1">
                  <c:v>72.28</c:v>
                </c:pt>
                <c:pt idx="2">
                  <c:v>71.02</c:v>
                </c:pt>
                <c:pt idx="3">
                  <c:v>71.98</c:v>
                </c:pt>
                <c:pt idx="4">
                  <c:v>70.87</c:v>
                </c:pt>
              </c:numCache>
            </c:numRef>
          </c:val>
          <c:extLst>
            <c:ext xmlns:c16="http://schemas.microsoft.com/office/drawing/2014/chart" uri="{C3380CC4-5D6E-409C-BE32-E72D297353CC}">
              <c16:uniqueId val="{00000000-6164-4165-9F9F-45CD2062D99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62.19</c:v>
                </c:pt>
                <c:pt idx="1">
                  <c:v>61.77</c:v>
                </c:pt>
                <c:pt idx="2">
                  <c:v>61.69</c:v>
                </c:pt>
                <c:pt idx="3">
                  <c:v>62.26</c:v>
                </c:pt>
                <c:pt idx="4">
                  <c:v>62.22</c:v>
                </c:pt>
              </c:numCache>
            </c:numRef>
          </c:val>
          <c:smooth val="0"/>
          <c:extLst>
            <c:ext xmlns:c16="http://schemas.microsoft.com/office/drawing/2014/chart" uri="{C3380CC4-5D6E-409C-BE32-E72D297353CC}">
              <c16:uniqueId val="{00000001-6164-4165-9F9F-45CD2062D99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98.28</c:v>
                </c:pt>
                <c:pt idx="1">
                  <c:v>98.41</c:v>
                </c:pt>
                <c:pt idx="2">
                  <c:v>98.36</c:v>
                </c:pt>
                <c:pt idx="3">
                  <c:v>98.3</c:v>
                </c:pt>
                <c:pt idx="4">
                  <c:v>98.37</c:v>
                </c:pt>
              </c:numCache>
            </c:numRef>
          </c:val>
          <c:extLst>
            <c:ext xmlns:c16="http://schemas.microsoft.com/office/drawing/2014/chart" uri="{C3380CC4-5D6E-409C-BE32-E72D297353CC}">
              <c16:uniqueId val="{00000000-3119-4DB7-9BF6-D45C44D420E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100.05</c:v>
                </c:pt>
                <c:pt idx="1">
                  <c:v>100.08</c:v>
                </c:pt>
                <c:pt idx="2">
                  <c:v>100</c:v>
                </c:pt>
                <c:pt idx="3">
                  <c:v>100.16</c:v>
                </c:pt>
                <c:pt idx="4">
                  <c:v>100.28</c:v>
                </c:pt>
              </c:numCache>
            </c:numRef>
          </c:val>
          <c:smooth val="0"/>
          <c:extLst>
            <c:ext xmlns:c16="http://schemas.microsoft.com/office/drawing/2014/chart" uri="{C3380CC4-5D6E-409C-BE32-E72D297353CC}">
              <c16:uniqueId val="{00000001-3119-4DB7-9BF6-D45C44D420E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103.59</c:v>
                </c:pt>
                <c:pt idx="1">
                  <c:v>101.05</c:v>
                </c:pt>
                <c:pt idx="2">
                  <c:v>102.49</c:v>
                </c:pt>
                <c:pt idx="3">
                  <c:v>133.6</c:v>
                </c:pt>
                <c:pt idx="4">
                  <c:v>126.79</c:v>
                </c:pt>
              </c:numCache>
            </c:numRef>
          </c:val>
          <c:extLst>
            <c:ext xmlns:c16="http://schemas.microsoft.com/office/drawing/2014/chart" uri="{C3380CC4-5D6E-409C-BE32-E72D297353CC}">
              <c16:uniqueId val="{00000000-CC6F-42BA-97ED-7B02D83C5A0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114.26</c:v>
                </c:pt>
                <c:pt idx="1">
                  <c:v>112.98</c:v>
                </c:pt>
                <c:pt idx="2">
                  <c:v>112.91</c:v>
                </c:pt>
                <c:pt idx="3">
                  <c:v>111.13</c:v>
                </c:pt>
                <c:pt idx="4">
                  <c:v>112.49</c:v>
                </c:pt>
              </c:numCache>
            </c:numRef>
          </c:val>
          <c:smooth val="0"/>
          <c:extLst>
            <c:ext xmlns:c16="http://schemas.microsoft.com/office/drawing/2014/chart" uri="{C3380CC4-5D6E-409C-BE32-E72D297353CC}">
              <c16:uniqueId val="{00000001-CC6F-42BA-97ED-7B02D83C5A0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26.49</c:v>
                </c:pt>
                <c:pt idx="1">
                  <c:v>29.82</c:v>
                </c:pt>
                <c:pt idx="2">
                  <c:v>33.06</c:v>
                </c:pt>
                <c:pt idx="3">
                  <c:v>36.130000000000003</c:v>
                </c:pt>
                <c:pt idx="4">
                  <c:v>39.049999999999997</c:v>
                </c:pt>
              </c:numCache>
            </c:numRef>
          </c:val>
          <c:extLst>
            <c:ext xmlns:c16="http://schemas.microsoft.com/office/drawing/2014/chart" uri="{C3380CC4-5D6E-409C-BE32-E72D297353CC}">
              <c16:uniqueId val="{00000000-9DC8-46B4-82A0-B044E9C608F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54.73</c:v>
                </c:pt>
                <c:pt idx="1">
                  <c:v>55.77</c:v>
                </c:pt>
                <c:pt idx="2">
                  <c:v>56.48</c:v>
                </c:pt>
                <c:pt idx="3">
                  <c:v>57.5</c:v>
                </c:pt>
                <c:pt idx="4">
                  <c:v>58.52</c:v>
                </c:pt>
              </c:numCache>
            </c:numRef>
          </c:val>
          <c:smooth val="0"/>
          <c:extLst>
            <c:ext xmlns:c16="http://schemas.microsoft.com/office/drawing/2014/chart" uri="{C3380CC4-5D6E-409C-BE32-E72D297353CC}">
              <c16:uniqueId val="{00000001-9DC8-46B4-82A0-B044E9C608F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015-4EEF-927C-80343BC9A90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22.46</c:v>
                </c:pt>
                <c:pt idx="1">
                  <c:v>25.84</c:v>
                </c:pt>
                <c:pt idx="2">
                  <c:v>27.61</c:v>
                </c:pt>
                <c:pt idx="3">
                  <c:v>30.3</c:v>
                </c:pt>
                <c:pt idx="4">
                  <c:v>31.74</c:v>
                </c:pt>
              </c:numCache>
            </c:numRef>
          </c:val>
          <c:smooth val="0"/>
          <c:extLst>
            <c:ext xmlns:c16="http://schemas.microsoft.com/office/drawing/2014/chart" uri="{C3380CC4-5D6E-409C-BE32-E72D297353CC}">
              <c16:uniqueId val="{00000001-7015-4EEF-927C-80343BC9A90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59-46E9-AC4E-831C5C26B29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10.58</c:v>
                </c:pt>
                <c:pt idx="1">
                  <c:v>10.49</c:v>
                </c:pt>
                <c:pt idx="2">
                  <c:v>9.92</c:v>
                </c:pt>
                <c:pt idx="3">
                  <c:v>12.29</c:v>
                </c:pt>
                <c:pt idx="4">
                  <c:v>8.77</c:v>
                </c:pt>
              </c:numCache>
            </c:numRef>
          </c:val>
          <c:smooth val="0"/>
          <c:extLst>
            <c:ext xmlns:c16="http://schemas.microsoft.com/office/drawing/2014/chart" uri="{C3380CC4-5D6E-409C-BE32-E72D297353CC}">
              <c16:uniqueId val="{00000001-BA59-46E9-AC4E-831C5C26B29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389.54</c:v>
                </c:pt>
                <c:pt idx="1">
                  <c:v>353.41</c:v>
                </c:pt>
                <c:pt idx="2">
                  <c:v>315.8</c:v>
                </c:pt>
                <c:pt idx="3">
                  <c:v>309.05</c:v>
                </c:pt>
                <c:pt idx="4">
                  <c:v>299.87</c:v>
                </c:pt>
              </c:numCache>
            </c:numRef>
          </c:val>
          <c:extLst>
            <c:ext xmlns:c16="http://schemas.microsoft.com/office/drawing/2014/chart" uri="{C3380CC4-5D6E-409C-BE32-E72D297353CC}">
              <c16:uniqueId val="{00000000-47AA-4A6E-8384-5FD9DBF1288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243.44</c:v>
                </c:pt>
                <c:pt idx="1">
                  <c:v>258.49</c:v>
                </c:pt>
                <c:pt idx="2">
                  <c:v>271.10000000000002</c:v>
                </c:pt>
                <c:pt idx="3">
                  <c:v>284.45</c:v>
                </c:pt>
                <c:pt idx="4">
                  <c:v>309.23</c:v>
                </c:pt>
              </c:numCache>
            </c:numRef>
          </c:val>
          <c:smooth val="0"/>
          <c:extLst>
            <c:ext xmlns:c16="http://schemas.microsoft.com/office/drawing/2014/chart" uri="{C3380CC4-5D6E-409C-BE32-E72D297353CC}">
              <c16:uniqueId val="{00000001-47AA-4A6E-8384-5FD9DBF1288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1258.02</c:v>
                </c:pt>
                <c:pt idx="1">
                  <c:v>1155.02</c:v>
                </c:pt>
                <c:pt idx="2">
                  <c:v>1089.97</c:v>
                </c:pt>
                <c:pt idx="3">
                  <c:v>770.56</c:v>
                </c:pt>
                <c:pt idx="4">
                  <c:v>715.91</c:v>
                </c:pt>
              </c:numCache>
            </c:numRef>
          </c:val>
          <c:extLst>
            <c:ext xmlns:c16="http://schemas.microsoft.com/office/drawing/2014/chart" uri="{C3380CC4-5D6E-409C-BE32-E72D297353CC}">
              <c16:uniqueId val="{00000000-CCA2-4B7C-89B6-44C2D2E5CE7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303.26</c:v>
                </c:pt>
                <c:pt idx="1">
                  <c:v>290.31</c:v>
                </c:pt>
                <c:pt idx="2">
                  <c:v>272.95999999999998</c:v>
                </c:pt>
                <c:pt idx="3">
                  <c:v>260.95999999999998</c:v>
                </c:pt>
                <c:pt idx="4">
                  <c:v>240.07</c:v>
                </c:pt>
              </c:numCache>
            </c:numRef>
          </c:val>
          <c:smooth val="0"/>
          <c:extLst>
            <c:ext xmlns:c16="http://schemas.microsoft.com/office/drawing/2014/chart" uri="{C3380CC4-5D6E-409C-BE32-E72D297353CC}">
              <c16:uniqueId val="{00000001-CCA2-4B7C-89B6-44C2D2E5CE7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103.97</c:v>
                </c:pt>
                <c:pt idx="1">
                  <c:v>100.52</c:v>
                </c:pt>
                <c:pt idx="2">
                  <c:v>102.44</c:v>
                </c:pt>
                <c:pt idx="3">
                  <c:v>140.08000000000001</c:v>
                </c:pt>
                <c:pt idx="4">
                  <c:v>131.5</c:v>
                </c:pt>
              </c:numCache>
            </c:numRef>
          </c:val>
          <c:extLst>
            <c:ext xmlns:c16="http://schemas.microsoft.com/office/drawing/2014/chart" uri="{C3380CC4-5D6E-409C-BE32-E72D297353CC}">
              <c16:uniqueId val="{00000000-9887-4CD0-BEB3-2EDDEAC5229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114.14</c:v>
                </c:pt>
                <c:pt idx="1">
                  <c:v>112.83</c:v>
                </c:pt>
                <c:pt idx="2">
                  <c:v>112.84</c:v>
                </c:pt>
                <c:pt idx="3">
                  <c:v>110.77</c:v>
                </c:pt>
                <c:pt idx="4">
                  <c:v>112.35</c:v>
                </c:pt>
              </c:numCache>
            </c:numRef>
          </c:val>
          <c:smooth val="0"/>
          <c:extLst>
            <c:ext xmlns:c16="http://schemas.microsoft.com/office/drawing/2014/chart" uri="{C3380CC4-5D6E-409C-BE32-E72D297353CC}">
              <c16:uniqueId val="{00000001-9887-4CD0-BEB3-2EDDEAC5229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109.76</c:v>
                </c:pt>
                <c:pt idx="1">
                  <c:v>107.13</c:v>
                </c:pt>
                <c:pt idx="2">
                  <c:v>106.08</c:v>
                </c:pt>
                <c:pt idx="3">
                  <c:v>101.26</c:v>
                </c:pt>
                <c:pt idx="4">
                  <c:v>109.08</c:v>
                </c:pt>
              </c:numCache>
            </c:numRef>
          </c:val>
          <c:extLst>
            <c:ext xmlns:c16="http://schemas.microsoft.com/office/drawing/2014/chart" uri="{C3380CC4-5D6E-409C-BE32-E72D297353CC}">
              <c16:uniqueId val="{00000000-C6EC-4E6D-99E5-77DC9EB5738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73.03</c:v>
                </c:pt>
                <c:pt idx="1">
                  <c:v>73.86</c:v>
                </c:pt>
                <c:pt idx="2">
                  <c:v>73.849999999999994</c:v>
                </c:pt>
                <c:pt idx="3">
                  <c:v>73.180000000000007</c:v>
                </c:pt>
                <c:pt idx="4">
                  <c:v>73.05</c:v>
                </c:pt>
              </c:numCache>
            </c:numRef>
          </c:val>
          <c:smooth val="0"/>
          <c:extLst>
            <c:ext xmlns:c16="http://schemas.microsoft.com/office/drawing/2014/chart" uri="{C3380CC4-5D6E-409C-BE32-E72D297353CC}">
              <c16:uniqueId val="{00000001-C6EC-4E6D-99E5-77DC9EB5738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岩手県　奥州金ケ崎行政事務組合</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1"/>
      <c r="AE6" s="81"/>
      <c r="AF6" s="81"/>
      <c r="AG6" s="8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3"/>
      <c r="D7" s="63"/>
      <c r="E7" s="63"/>
      <c r="F7" s="63"/>
      <c r="G7" s="63"/>
      <c r="H7" s="63"/>
      <c r="I7" s="62" t="s">
        <v>2</v>
      </c>
      <c r="J7" s="63"/>
      <c r="K7" s="63"/>
      <c r="L7" s="63"/>
      <c r="M7" s="63"/>
      <c r="N7" s="63"/>
      <c r="O7" s="64"/>
      <c r="P7" s="65" t="s">
        <v>3</v>
      </c>
      <c r="Q7" s="65"/>
      <c r="R7" s="65"/>
      <c r="S7" s="65"/>
      <c r="T7" s="65"/>
      <c r="U7" s="65"/>
      <c r="V7" s="65"/>
      <c r="W7" s="65" t="s">
        <v>4</v>
      </c>
      <c r="X7" s="65"/>
      <c r="Y7" s="65"/>
      <c r="Z7" s="65"/>
      <c r="AA7" s="65"/>
      <c r="AB7" s="65"/>
      <c r="AC7" s="65"/>
      <c r="AD7" s="65" t="s">
        <v>5</v>
      </c>
      <c r="AE7" s="65"/>
      <c r="AF7" s="65"/>
      <c r="AG7" s="65"/>
      <c r="AH7" s="65"/>
      <c r="AI7" s="65"/>
      <c r="AJ7" s="65"/>
      <c r="AK7" s="2"/>
      <c r="AL7" s="65" t="s">
        <v>6</v>
      </c>
      <c r="AM7" s="65"/>
      <c r="AN7" s="65"/>
      <c r="AO7" s="65"/>
      <c r="AP7" s="65"/>
      <c r="AQ7" s="65"/>
      <c r="AR7" s="65"/>
      <c r="AS7" s="65"/>
      <c r="AT7" s="62" t="s">
        <v>7</v>
      </c>
      <c r="AU7" s="63"/>
      <c r="AV7" s="63"/>
      <c r="AW7" s="63"/>
      <c r="AX7" s="63"/>
      <c r="AY7" s="63"/>
      <c r="AZ7" s="63"/>
      <c r="BA7" s="63"/>
      <c r="BB7" s="65" t="s">
        <v>8</v>
      </c>
      <c r="BC7" s="65"/>
      <c r="BD7" s="65"/>
      <c r="BE7" s="65"/>
      <c r="BF7" s="65"/>
      <c r="BG7" s="65"/>
      <c r="BH7" s="65"/>
      <c r="BI7" s="65"/>
      <c r="BJ7" s="3"/>
      <c r="BK7" s="3"/>
      <c r="BL7" s="70" t="s">
        <v>9</v>
      </c>
      <c r="BM7" s="71"/>
      <c r="BN7" s="71"/>
      <c r="BO7" s="71"/>
      <c r="BP7" s="71"/>
      <c r="BQ7" s="71"/>
      <c r="BR7" s="71"/>
      <c r="BS7" s="71"/>
      <c r="BT7" s="71"/>
      <c r="BU7" s="71"/>
      <c r="BV7" s="71"/>
      <c r="BW7" s="71"/>
      <c r="BX7" s="71"/>
      <c r="BY7" s="72"/>
    </row>
    <row r="8" spans="1:78" ht="18.75" customHeight="1" x14ac:dyDescent="0.15">
      <c r="A8" s="2"/>
      <c r="B8" s="73" t="str">
        <f>データ!$I$6</f>
        <v>法適用</v>
      </c>
      <c r="C8" s="74"/>
      <c r="D8" s="74"/>
      <c r="E8" s="74"/>
      <c r="F8" s="74"/>
      <c r="G8" s="74"/>
      <c r="H8" s="74"/>
      <c r="I8" s="73" t="str">
        <f>データ!$J$6</f>
        <v>水道事業</v>
      </c>
      <c r="J8" s="74"/>
      <c r="K8" s="74"/>
      <c r="L8" s="74"/>
      <c r="M8" s="74"/>
      <c r="N8" s="74"/>
      <c r="O8" s="75"/>
      <c r="P8" s="76" t="str">
        <f>データ!$K$6</f>
        <v>用水供給事業</v>
      </c>
      <c r="Q8" s="76"/>
      <c r="R8" s="76"/>
      <c r="S8" s="76"/>
      <c r="T8" s="76"/>
      <c r="U8" s="76"/>
      <c r="V8" s="76"/>
      <c r="W8" s="76" t="str">
        <f>データ!$L$6</f>
        <v>B</v>
      </c>
      <c r="X8" s="76"/>
      <c r="Y8" s="76"/>
      <c r="Z8" s="76"/>
      <c r="AA8" s="76"/>
      <c r="AB8" s="76"/>
      <c r="AC8" s="76"/>
      <c r="AD8" s="76" t="str">
        <f>データ!$M$6</f>
        <v>民間企業出身</v>
      </c>
      <c r="AE8" s="76"/>
      <c r="AF8" s="76"/>
      <c r="AG8" s="76"/>
      <c r="AH8" s="76"/>
      <c r="AI8" s="76"/>
      <c r="AJ8" s="76"/>
      <c r="AK8" s="2"/>
      <c r="AL8" s="59" t="str">
        <f>データ!$R$6</f>
        <v>-</v>
      </c>
      <c r="AM8" s="59"/>
      <c r="AN8" s="59"/>
      <c r="AO8" s="59"/>
      <c r="AP8" s="59"/>
      <c r="AQ8" s="59"/>
      <c r="AR8" s="59"/>
      <c r="AS8" s="59"/>
      <c r="AT8" s="56" t="str">
        <f>データ!$S$6</f>
        <v>-</v>
      </c>
      <c r="AU8" s="57"/>
      <c r="AV8" s="57"/>
      <c r="AW8" s="57"/>
      <c r="AX8" s="57"/>
      <c r="AY8" s="57"/>
      <c r="AZ8" s="57"/>
      <c r="BA8" s="57"/>
      <c r="BB8" s="46" t="str">
        <f>データ!$T$6</f>
        <v>-</v>
      </c>
      <c r="BC8" s="46"/>
      <c r="BD8" s="46"/>
      <c r="BE8" s="46"/>
      <c r="BF8" s="46"/>
      <c r="BG8" s="46"/>
      <c r="BH8" s="46"/>
      <c r="BI8" s="46"/>
      <c r="BJ8" s="3"/>
      <c r="BK8" s="3"/>
      <c r="BL8" s="77" t="s">
        <v>10</v>
      </c>
      <c r="BM8" s="78"/>
      <c r="BN8" s="60" t="s">
        <v>11</v>
      </c>
      <c r="BO8" s="60"/>
      <c r="BP8" s="60"/>
      <c r="BQ8" s="60"/>
      <c r="BR8" s="60"/>
      <c r="BS8" s="60"/>
      <c r="BT8" s="60"/>
      <c r="BU8" s="60"/>
      <c r="BV8" s="60"/>
      <c r="BW8" s="60"/>
      <c r="BX8" s="60"/>
      <c r="BY8" s="61"/>
    </row>
    <row r="9" spans="1:78" ht="18.75" customHeight="1" x14ac:dyDescent="0.15">
      <c r="A9" s="2"/>
      <c r="B9" s="62" t="s">
        <v>12</v>
      </c>
      <c r="C9" s="63"/>
      <c r="D9" s="63"/>
      <c r="E9" s="63"/>
      <c r="F9" s="63"/>
      <c r="G9" s="63"/>
      <c r="H9" s="63"/>
      <c r="I9" s="62" t="s">
        <v>13</v>
      </c>
      <c r="J9" s="63"/>
      <c r="K9" s="63"/>
      <c r="L9" s="63"/>
      <c r="M9" s="63"/>
      <c r="N9" s="63"/>
      <c r="O9" s="64"/>
      <c r="P9" s="65" t="s">
        <v>14</v>
      </c>
      <c r="Q9" s="65"/>
      <c r="R9" s="65"/>
      <c r="S9" s="65"/>
      <c r="T9" s="65"/>
      <c r="U9" s="65"/>
      <c r="V9" s="65"/>
      <c r="W9" s="65" t="s">
        <v>15</v>
      </c>
      <c r="X9" s="65"/>
      <c r="Y9" s="65"/>
      <c r="Z9" s="65"/>
      <c r="AA9" s="65"/>
      <c r="AB9" s="65"/>
      <c r="AC9" s="65"/>
      <c r="AD9" s="2"/>
      <c r="AE9" s="2"/>
      <c r="AF9" s="2"/>
      <c r="AG9" s="2"/>
      <c r="AH9" s="2"/>
      <c r="AI9" s="2"/>
      <c r="AJ9" s="2"/>
      <c r="AK9" s="2"/>
      <c r="AL9" s="65" t="s">
        <v>16</v>
      </c>
      <c r="AM9" s="65"/>
      <c r="AN9" s="65"/>
      <c r="AO9" s="65"/>
      <c r="AP9" s="65"/>
      <c r="AQ9" s="65"/>
      <c r="AR9" s="65"/>
      <c r="AS9" s="65"/>
      <c r="AT9" s="62" t="s">
        <v>17</v>
      </c>
      <c r="AU9" s="63"/>
      <c r="AV9" s="63"/>
      <c r="AW9" s="63"/>
      <c r="AX9" s="63"/>
      <c r="AY9" s="63"/>
      <c r="AZ9" s="63"/>
      <c r="BA9" s="63"/>
      <c r="BB9" s="65" t="s">
        <v>18</v>
      </c>
      <c r="BC9" s="65"/>
      <c r="BD9" s="65"/>
      <c r="BE9" s="65"/>
      <c r="BF9" s="65"/>
      <c r="BG9" s="65"/>
      <c r="BH9" s="65"/>
      <c r="BI9" s="65"/>
      <c r="BJ9" s="3"/>
      <c r="BK9" s="3"/>
      <c r="BL9" s="66" t="s">
        <v>19</v>
      </c>
      <c r="BM9" s="67"/>
      <c r="BN9" s="68" t="s">
        <v>20</v>
      </c>
      <c r="BO9" s="68"/>
      <c r="BP9" s="68"/>
      <c r="BQ9" s="68"/>
      <c r="BR9" s="68"/>
      <c r="BS9" s="68"/>
      <c r="BT9" s="68"/>
      <c r="BU9" s="68"/>
      <c r="BV9" s="68"/>
      <c r="BW9" s="68"/>
      <c r="BX9" s="68"/>
      <c r="BY9" s="69"/>
    </row>
    <row r="10" spans="1:78" ht="18.75" customHeight="1" x14ac:dyDescent="0.15">
      <c r="A10" s="2"/>
      <c r="B10" s="56" t="str">
        <f>データ!$N$6</f>
        <v>-</v>
      </c>
      <c r="C10" s="57"/>
      <c r="D10" s="57"/>
      <c r="E10" s="57"/>
      <c r="F10" s="57"/>
      <c r="G10" s="57"/>
      <c r="H10" s="57"/>
      <c r="I10" s="56">
        <f>データ!$O$6</f>
        <v>77.010000000000005</v>
      </c>
      <c r="J10" s="57"/>
      <c r="K10" s="57"/>
      <c r="L10" s="57"/>
      <c r="M10" s="57"/>
      <c r="N10" s="57"/>
      <c r="O10" s="58"/>
      <c r="P10" s="46">
        <f>データ!$P$6</f>
        <v>93.8</v>
      </c>
      <c r="Q10" s="46"/>
      <c r="R10" s="46"/>
      <c r="S10" s="46"/>
      <c r="T10" s="46"/>
      <c r="U10" s="46"/>
      <c r="V10" s="46"/>
      <c r="W10" s="59">
        <f>データ!$Q$6</f>
        <v>0</v>
      </c>
      <c r="X10" s="59"/>
      <c r="Y10" s="59"/>
      <c r="Z10" s="59"/>
      <c r="AA10" s="59"/>
      <c r="AB10" s="59"/>
      <c r="AC10" s="59"/>
      <c r="AD10" s="2"/>
      <c r="AE10" s="2"/>
      <c r="AF10" s="2"/>
      <c r="AG10" s="2"/>
      <c r="AH10" s="2"/>
      <c r="AI10" s="2"/>
      <c r="AJ10" s="2"/>
      <c r="AK10" s="2"/>
      <c r="AL10" s="59">
        <f>データ!$U$6</f>
        <v>119876</v>
      </c>
      <c r="AM10" s="59"/>
      <c r="AN10" s="59"/>
      <c r="AO10" s="59"/>
      <c r="AP10" s="59"/>
      <c r="AQ10" s="59"/>
      <c r="AR10" s="59"/>
      <c r="AS10" s="59"/>
      <c r="AT10" s="56">
        <f>データ!$V$6</f>
        <v>752.69</v>
      </c>
      <c r="AU10" s="57"/>
      <c r="AV10" s="57"/>
      <c r="AW10" s="57"/>
      <c r="AX10" s="57"/>
      <c r="AY10" s="57"/>
      <c r="AZ10" s="57"/>
      <c r="BA10" s="57"/>
      <c r="BB10" s="46">
        <f>データ!$W$6</f>
        <v>159.26</v>
      </c>
      <c r="BC10" s="46"/>
      <c r="BD10" s="46"/>
      <c r="BE10" s="46"/>
      <c r="BF10" s="46"/>
      <c r="BG10" s="46"/>
      <c r="BH10" s="46"/>
      <c r="BI10" s="46"/>
      <c r="BJ10" s="2"/>
      <c r="BK10" s="2"/>
      <c r="BL10" s="47" t="s">
        <v>21</v>
      </c>
      <c r="BM10" s="48"/>
      <c r="BN10" s="49" t="s">
        <v>22</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23</v>
      </c>
      <c r="BM11" s="51"/>
      <c r="BN11" s="51"/>
      <c r="BO11" s="51"/>
      <c r="BP11" s="51"/>
      <c r="BQ11" s="51"/>
      <c r="BR11" s="51"/>
      <c r="BS11" s="51"/>
      <c r="BT11" s="51"/>
      <c r="BU11" s="51"/>
      <c r="BV11" s="51"/>
      <c r="BW11" s="51"/>
      <c r="BX11" s="51"/>
      <c r="BY11" s="51"/>
      <c r="BZ11" s="5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15">
      <c r="A14" s="2"/>
      <c r="B14" s="53" t="s">
        <v>24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34" t="s">
        <v>25</v>
      </c>
      <c r="BM14" s="35"/>
      <c r="BN14" s="35"/>
      <c r="BO14" s="35"/>
      <c r="BP14" s="35"/>
      <c r="BQ14" s="35"/>
      <c r="BR14" s="35"/>
      <c r="BS14" s="35"/>
      <c r="BT14" s="35"/>
      <c r="BU14" s="35"/>
      <c r="BV14" s="35"/>
      <c r="BW14" s="35"/>
      <c r="BX14" s="35"/>
      <c r="BY14" s="35"/>
      <c r="BZ14" s="36"/>
    </row>
    <row r="15" spans="1:78" ht="13.5" customHeight="1" x14ac:dyDescent="0.15">
      <c r="A15" s="2"/>
      <c r="B15" s="40"/>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2"/>
      <c r="BK15" s="2"/>
      <c r="BL15" s="37"/>
      <c r="BM15" s="38"/>
      <c r="BN15" s="38"/>
      <c r="BO15" s="38"/>
      <c r="BP15" s="38"/>
      <c r="BQ15" s="38"/>
      <c r="BR15" s="38"/>
      <c r="BS15" s="38"/>
      <c r="BT15" s="38"/>
      <c r="BU15" s="38"/>
      <c r="BV15" s="38"/>
      <c r="BW15" s="38"/>
      <c r="BX15" s="38"/>
      <c r="BY15" s="38"/>
      <c r="BZ15" s="3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90" t="s">
        <v>114</v>
      </c>
      <c r="BM16" s="91"/>
      <c r="BN16" s="91"/>
      <c r="BO16" s="91"/>
      <c r="BP16" s="91"/>
      <c r="BQ16" s="91"/>
      <c r="BR16" s="91"/>
      <c r="BS16" s="91"/>
      <c r="BT16" s="91"/>
      <c r="BU16" s="91"/>
      <c r="BV16" s="91"/>
      <c r="BW16" s="91"/>
      <c r="BX16" s="91"/>
      <c r="BY16" s="91"/>
      <c r="BZ16" s="9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90"/>
      <c r="BM17" s="91"/>
      <c r="BN17" s="91"/>
      <c r="BO17" s="91"/>
      <c r="BP17" s="91"/>
      <c r="BQ17" s="91"/>
      <c r="BR17" s="91"/>
      <c r="BS17" s="91"/>
      <c r="BT17" s="91"/>
      <c r="BU17" s="91"/>
      <c r="BV17" s="91"/>
      <c r="BW17" s="91"/>
      <c r="BX17" s="91"/>
      <c r="BY17" s="91"/>
      <c r="BZ17" s="9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90"/>
      <c r="BM18" s="91"/>
      <c r="BN18" s="91"/>
      <c r="BO18" s="91"/>
      <c r="BP18" s="91"/>
      <c r="BQ18" s="91"/>
      <c r="BR18" s="91"/>
      <c r="BS18" s="91"/>
      <c r="BT18" s="91"/>
      <c r="BU18" s="91"/>
      <c r="BV18" s="91"/>
      <c r="BW18" s="91"/>
      <c r="BX18" s="91"/>
      <c r="BY18" s="91"/>
      <c r="BZ18" s="9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90"/>
      <c r="BM19" s="91"/>
      <c r="BN19" s="91"/>
      <c r="BO19" s="91"/>
      <c r="BP19" s="91"/>
      <c r="BQ19" s="91"/>
      <c r="BR19" s="91"/>
      <c r="BS19" s="91"/>
      <c r="BT19" s="91"/>
      <c r="BU19" s="91"/>
      <c r="BV19" s="91"/>
      <c r="BW19" s="91"/>
      <c r="BX19" s="91"/>
      <c r="BY19" s="91"/>
      <c r="BZ19" s="9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90"/>
      <c r="BM20" s="91"/>
      <c r="BN20" s="91"/>
      <c r="BO20" s="91"/>
      <c r="BP20" s="91"/>
      <c r="BQ20" s="91"/>
      <c r="BR20" s="91"/>
      <c r="BS20" s="91"/>
      <c r="BT20" s="91"/>
      <c r="BU20" s="91"/>
      <c r="BV20" s="91"/>
      <c r="BW20" s="91"/>
      <c r="BX20" s="91"/>
      <c r="BY20" s="91"/>
      <c r="BZ20" s="9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90"/>
      <c r="BM21" s="91"/>
      <c r="BN21" s="91"/>
      <c r="BO21" s="91"/>
      <c r="BP21" s="91"/>
      <c r="BQ21" s="91"/>
      <c r="BR21" s="91"/>
      <c r="BS21" s="91"/>
      <c r="BT21" s="91"/>
      <c r="BU21" s="91"/>
      <c r="BV21" s="91"/>
      <c r="BW21" s="91"/>
      <c r="BX21" s="91"/>
      <c r="BY21" s="91"/>
      <c r="BZ21" s="9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90"/>
      <c r="BM22" s="91"/>
      <c r="BN22" s="91"/>
      <c r="BO22" s="91"/>
      <c r="BP22" s="91"/>
      <c r="BQ22" s="91"/>
      <c r="BR22" s="91"/>
      <c r="BS22" s="91"/>
      <c r="BT22" s="91"/>
      <c r="BU22" s="91"/>
      <c r="BV22" s="91"/>
      <c r="BW22" s="91"/>
      <c r="BX22" s="91"/>
      <c r="BY22" s="91"/>
      <c r="BZ22" s="9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90"/>
      <c r="BM23" s="91"/>
      <c r="BN23" s="91"/>
      <c r="BO23" s="91"/>
      <c r="BP23" s="91"/>
      <c r="BQ23" s="91"/>
      <c r="BR23" s="91"/>
      <c r="BS23" s="91"/>
      <c r="BT23" s="91"/>
      <c r="BU23" s="91"/>
      <c r="BV23" s="91"/>
      <c r="BW23" s="91"/>
      <c r="BX23" s="91"/>
      <c r="BY23" s="91"/>
      <c r="BZ23" s="9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90"/>
      <c r="BM24" s="91"/>
      <c r="BN24" s="91"/>
      <c r="BO24" s="91"/>
      <c r="BP24" s="91"/>
      <c r="BQ24" s="91"/>
      <c r="BR24" s="91"/>
      <c r="BS24" s="91"/>
      <c r="BT24" s="91"/>
      <c r="BU24" s="91"/>
      <c r="BV24" s="91"/>
      <c r="BW24" s="91"/>
      <c r="BX24" s="91"/>
      <c r="BY24" s="91"/>
      <c r="BZ24" s="9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90"/>
      <c r="BM25" s="91"/>
      <c r="BN25" s="91"/>
      <c r="BO25" s="91"/>
      <c r="BP25" s="91"/>
      <c r="BQ25" s="91"/>
      <c r="BR25" s="91"/>
      <c r="BS25" s="91"/>
      <c r="BT25" s="91"/>
      <c r="BU25" s="91"/>
      <c r="BV25" s="91"/>
      <c r="BW25" s="91"/>
      <c r="BX25" s="91"/>
      <c r="BY25" s="91"/>
      <c r="BZ25" s="9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90"/>
      <c r="BM26" s="91"/>
      <c r="BN26" s="91"/>
      <c r="BO26" s="91"/>
      <c r="BP26" s="91"/>
      <c r="BQ26" s="91"/>
      <c r="BR26" s="91"/>
      <c r="BS26" s="91"/>
      <c r="BT26" s="91"/>
      <c r="BU26" s="91"/>
      <c r="BV26" s="91"/>
      <c r="BW26" s="91"/>
      <c r="BX26" s="91"/>
      <c r="BY26" s="91"/>
      <c r="BZ26" s="9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90"/>
      <c r="BM27" s="91"/>
      <c r="BN27" s="91"/>
      <c r="BO27" s="91"/>
      <c r="BP27" s="91"/>
      <c r="BQ27" s="91"/>
      <c r="BR27" s="91"/>
      <c r="BS27" s="91"/>
      <c r="BT27" s="91"/>
      <c r="BU27" s="91"/>
      <c r="BV27" s="91"/>
      <c r="BW27" s="91"/>
      <c r="BX27" s="91"/>
      <c r="BY27" s="91"/>
      <c r="BZ27" s="9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90"/>
      <c r="BM28" s="91"/>
      <c r="BN28" s="91"/>
      <c r="BO28" s="91"/>
      <c r="BP28" s="91"/>
      <c r="BQ28" s="91"/>
      <c r="BR28" s="91"/>
      <c r="BS28" s="91"/>
      <c r="BT28" s="91"/>
      <c r="BU28" s="91"/>
      <c r="BV28" s="91"/>
      <c r="BW28" s="91"/>
      <c r="BX28" s="91"/>
      <c r="BY28" s="91"/>
      <c r="BZ28" s="9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90"/>
      <c r="BM29" s="91"/>
      <c r="BN29" s="91"/>
      <c r="BO29" s="91"/>
      <c r="BP29" s="91"/>
      <c r="BQ29" s="91"/>
      <c r="BR29" s="91"/>
      <c r="BS29" s="91"/>
      <c r="BT29" s="91"/>
      <c r="BU29" s="91"/>
      <c r="BV29" s="91"/>
      <c r="BW29" s="91"/>
      <c r="BX29" s="91"/>
      <c r="BY29" s="91"/>
      <c r="BZ29" s="9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90"/>
      <c r="BM30" s="91"/>
      <c r="BN30" s="91"/>
      <c r="BO30" s="91"/>
      <c r="BP30" s="91"/>
      <c r="BQ30" s="91"/>
      <c r="BR30" s="91"/>
      <c r="BS30" s="91"/>
      <c r="BT30" s="91"/>
      <c r="BU30" s="91"/>
      <c r="BV30" s="91"/>
      <c r="BW30" s="91"/>
      <c r="BX30" s="91"/>
      <c r="BY30" s="91"/>
      <c r="BZ30" s="9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90"/>
      <c r="BM31" s="91"/>
      <c r="BN31" s="91"/>
      <c r="BO31" s="91"/>
      <c r="BP31" s="91"/>
      <c r="BQ31" s="91"/>
      <c r="BR31" s="91"/>
      <c r="BS31" s="91"/>
      <c r="BT31" s="91"/>
      <c r="BU31" s="91"/>
      <c r="BV31" s="91"/>
      <c r="BW31" s="91"/>
      <c r="BX31" s="91"/>
      <c r="BY31" s="91"/>
      <c r="BZ31" s="9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90"/>
      <c r="BM32" s="91"/>
      <c r="BN32" s="91"/>
      <c r="BO32" s="91"/>
      <c r="BP32" s="91"/>
      <c r="BQ32" s="91"/>
      <c r="BR32" s="91"/>
      <c r="BS32" s="91"/>
      <c r="BT32" s="91"/>
      <c r="BU32" s="91"/>
      <c r="BV32" s="91"/>
      <c r="BW32" s="91"/>
      <c r="BX32" s="91"/>
      <c r="BY32" s="91"/>
      <c r="BZ32" s="9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90"/>
      <c r="BM33" s="91"/>
      <c r="BN33" s="91"/>
      <c r="BO33" s="91"/>
      <c r="BP33" s="91"/>
      <c r="BQ33" s="91"/>
      <c r="BR33" s="91"/>
      <c r="BS33" s="91"/>
      <c r="BT33" s="91"/>
      <c r="BU33" s="91"/>
      <c r="BV33" s="91"/>
      <c r="BW33" s="91"/>
      <c r="BX33" s="91"/>
      <c r="BY33" s="91"/>
      <c r="BZ33" s="9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90"/>
      <c r="BM34" s="91"/>
      <c r="BN34" s="91"/>
      <c r="BO34" s="91"/>
      <c r="BP34" s="91"/>
      <c r="BQ34" s="91"/>
      <c r="BR34" s="91"/>
      <c r="BS34" s="91"/>
      <c r="BT34" s="91"/>
      <c r="BU34" s="91"/>
      <c r="BV34" s="91"/>
      <c r="BW34" s="91"/>
      <c r="BX34" s="91"/>
      <c r="BY34" s="91"/>
      <c r="BZ34" s="9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90"/>
      <c r="BM35" s="91"/>
      <c r="BN35" s="91"/>
      <c r="BO35" s="91"/>
      <c r="BP35" s="91"/>
      <c r="BQ35" s="91"/>
      <c r="BR35" s="91"/>
      <c r="BS35" s="91"/>
      <c r="BT35" s="91"/>
      <c r="BU35" s="91"/>
      <c r="BV35" s="91"/>
      <c r="BW35" s="91"/>
      <c r="BX35" s="91"/>
      <c r="BY35" s="91"/>
      <c r="BZ35" s="9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90"/>
      <c r="BM36" s="91"/>
      <c r="BN36" s="91"/>
      <c r="BO36" s="91"/>
      <c r="BP36" s="91"/>
      <c r="BQ36" s="91"/>
      <c r="BR36" s="91"/>
      <c r="BS36" s="91"/>
      <c r="BT36" s="91"/>
      <c r="BU36" s="91"/>
      <c r="BV36" s="91"/>
      <c r="BW36" s="91"/>
      <c r="BX36" s="91"/>
      <c r="BY36" s="91"/>
      <c r="BZ36" s="9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90"/>
      <c r="BM37" s="91"/>
      <c r="BN37" s="91"/>
      <c r="BO37" s="91"/>
      <c r="BP37" s="91"/>
      <c r="BQ37" s="91"/>
      <c r="BR37" s="91"/>
      <c r="BS37" s="91"/>
      <c r="BT37" s="91"/>
      <c r="BU37" s="91"/>
      <c r="BV37" s="91"/>
      <c r="BW37" s="91"/>
      <c r="BX37" s="91"/>
      <c r="BY37" s="91"/>
      <c r="BZ37" s="9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90"/>
      <c r="BM38" s="91"/>
      <c r="BN38" s="91"/>
      <c r="BO38" s="91"/>
      <c r="BP38" s="91"/>
      <c r="BQ38" s="91"/>
      <c r="BR38" s="91"/>
      <c r="BS38" s="91"/>
      <c r="BT38" s="91"/>
      <c r="BU38" s="91"/>
      <c r="BV38" s="91"/>
      <c r="BW38" s="91"/>
      <c r="BX38" s="91"/>
      <c r="BY38" s="91"/>
      <c r="BZ38" s="9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90"/>
      <c r="BM39" s="91"/>
      <c r="BN39" s="91"/>
      <c r="BO39" s="91"/>
      <c r="BP39" s="91"/>
      <c r="BQ39" s="91"/>
      <c r="BR39" s="91"/>
      <c r="BS39" s="91"/>
      <c r="BT39" s="91"/>
      <c r="BU39" s="91"/>
      <c r="BV39" s="91"/>
      <c r="BW39" s="91"/>
      <c r="BX39" s="91"/>
      <c r="BY39" s="91"/>
      <c r="BZ39" s="9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90"/>
      <c r="BM40" s="91"/>
      <c r="BN40" s="91"/>
      <c r="BO40" s="91"/>
      <c r="BP40" s="91"/>
      <c r="BQ40" s="91"/>
      <c r="BR40" s="91"/>
      <c r="BS40" s="91"/>
      <c r="BT40" s="91"/>
      <c r="BU40" s="91"/>
      <c r="BV40" s="91"/>
      <c r="BW40" s="91"/>
      <c r="BX40" s="91"/>
      <c r="BY40" s="91"/>
      <c r="BZ40" s="9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90"/>
      <c r="BM41" s="91"/>
      <c r="BN41" s="91"/>
      <c r="BO41" s="91"/>
      <c r="BP41" s="91"/>
      <c r="BQ41" s="91"/>
      <c r="BR41" s="91"/>
      <c r="BS41" s="91"/>
      <c r="BT41" s="91"/>
      <c r="BU41" s="91"/>
      <c r="BV41" s="91"/>
      <c r="BW41" s="91"/>
      <c r="BX41" s="91"/>
      <c r="BY41" s="91"/>
      <c r="BZ41" s="9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90"/>
      <c r="BM42" s="91"/>
      <c r="BN42" s="91"/>
      <c r="BO42" s="91"/>
      <c r="BP42" s="91"/>
      <c r="BQ42" s="91"/>
      <c r="BR42" s="91"/>
      <c r="BS42" s="91"/>
      <c r="BT42" s="91"/>
      <c r="BU42" s="91"/>
      <c r="BV42" s="91"/>
      <c r="BW42" s="91"/>
      <c r="BX42" s="91"/>
      <c r="BY42" s="91"/>
      <c r="BZ42" s="9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90"/>
      <c r="BM43" s="91"/>
      <c r="BN43" s="91"/>
      <c r="BO43" s="91"/>
      <c r="BP43" s="91"/>
      <c r="BQ43" s="91"/>
      <c r="BR43" s="91"/>
      <c r="BS43" s="91"/>
      <c r="BT43" s="91"/>
      <c r="BU43" s="91"/>
      <c r="BV43" s="91"/>
      <c r="BW43" s="91"/>
      <c r="BX43" s="91"/>
      <c r="BY43" s="91"/>
      <c r="BZ43" s="9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90"/>
      <c r="BM44" s="91"/>
      <c r="BN44" s="91"/>
      <c r="BO44" s="91"/>
      <c r="BP44" s="91"/>
      <c r="BQ44" s="91"/>
      <c r="BR44" s="91"/>
      <c r="BS44" s="91"/>
      <c r="BT44" s="91"/>
      <c r="BU44" s="91"/>
      <c r="BV44" s="91"/>
      <c r="BW44" s="91"/>
      <c r="BX44" s="91"/>
      <c r="BY44" s="91"/>
      <c r="BZ44" s="9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4" t="s">
        <v>26</v>
      </c>
      <c r="BM45" s="35"/>
      <c r="BN45" s="35"/>
      <c r="BO45" s="35"/>
      <c r="BP45" s="35"/>
      <c r="BQ45" s="35"/>
      <c r="BR45" s="35"/>
      <c r="BS45" s="35"/>
      <c r="BT45" s="35"/>
      <c r="BU45" s="35"/>
      <c r="BV45" s="35"/>
      <c r="BW45" s="35"/>
      <c r="BX45" s="35"/>
      <c r="BY45" s="35"/>
      <c r="BZ45" s="3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7"/>
      <c r="BM46" s="38"/>
      <c r="BN46" s="38"/>
      <c r="BO46" s="38"/>
      <c r="BP46" s="38"/>
      <c r="BQ46" s="38"/>
      <c r="BR46" s="38"/>
      <c r="BS46" s="38"/>
      <c r="BT46" s="38"/>
      <c r="BU46" s="38"/>
      <c r="BV46" s="38"/>
      <c r="BW46" s="38"/>
      <c r="BX46" s="38"/>
      <c r="BY46" s="38"/>
      <c r="BZ46" s="3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1" t="s">
        <v>113</v>
      </c>
      <c r="BM47" s="32"/>
      <c r="BN47" s="32"/>
      <c r="BO47" s="32"/>
      <c r="BP47" s="32"/>
      <c r="BQ47" s="32"/>
      <c r="BR47" s="32"/>
      <c r="BS47" s="32"/>
      <c r="BT47" s="32"/>
      <c r="BU47" s="32"/>
      <c r="BV47" s="32"/>
      <c r="BW47" s="32"/>
      <c r="BX47" s="32"/>
      <c r="BY47" s="32"/>
      <c r="BZ47" s="3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1"/>
      <c r="BM48" s="32"/>
      <c r="BN48" s="32"/>
      <c r="BO48" s="32"/>
      <c r="BP48" s="32"/>
      <c r="BQ48" s="32"/>
      <c r="BR48" s="32"/>
      <c r="BS48" s="32"/>
      <c r="BT48" s="32"/>
      <c r="BU48" s="32"/>
      <c r="BV48" s="32"/>
      <c r="BW48" s="32"/>
      <c r="BX48" s="32"/>
      <c r="BY48" s="32"/>
      <c r="BZ48" s="3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1"/>
      <c r="BM49" s="32"/>
      <c r="BN49" s="32"/>
      <c r="BO49" s="32"/>
      <c r="BP49" s="32"/>
      <c r="BQ49" s="32"/>
      <c r="BR49" s="32"/>
      <c r="BS49" s="32"/>
      <c r="BT49" s="32"/>
      <c r="BU49" s="32"/>
      <c r="BV49" s="32"/>
      <c r="BW49" s="32"/>
      <c r="BX49" s="32"/>
      <c r="BY49" s="32"/>
      <c r="BZ49" s="3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1"/>
      <c r="BM50" s="32"/>
      <c r="BN50" s="32"/>
      <c r="BO50" s="32"/>
      <c r="BP50" s="32"/>
      <c r="BQ50" s="32"/>
      <c r="BR50" s="32"/>
      <c r="BS50" s="32"/>
      <c r="BT50" s="32"/>
      <c r="BU50" s="32"/>
      <c r="BV50" s="32"/>
      <c r="BW50" s="32"/>
      <c r="BX50" s="32"/>
      <c r="BY50" s="32"/>
      <c r="BZ50" s="3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1"/>
      <c r="BM51" s="32"/>
      <c r="BN51" s="32"/>
      <c r="BO51" s="32"/>
      <c r="BP51" s="32"/>
      <c r="BQ51" s="32"/>
      <c r="BR51" s="32"/>
      <c r="BS51" s="32"/>
      <c r="BT51" s="32"/>
      <c r="BU51" s="32"/>
      <c r="BV51" s="32"/>
      <c r="BW51" s="32"/>
      <c r="BX51" s="32"/>
      <c r="BY51" s="32"/>
      <c r="BZ51" s="3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1"/>
      <c r="BM52" s="32"/>
      <c r="BN52" s="32"/>
      <c r="BO52" s="32"/>
      <c r="BP52" s="32"/>
      <c r="BQ52" s="32"/>
      <c r="BR52" s="32"/>
      <c r="BS52" s="32"/>
      <c r="BT52" s="32"/>
      <c r="BU52" s="32"/>
      <c r="BV52" s="32"/>
      <c r="BW52" s="32"/>
      <c r="BX52" s="32"/>
      <c r="BY52" s="32"/>
      <c r="BZ52" s="3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1"/>
      <c r="BM53" s="32"/>
      <c r="BN53" s="32"/>
      <c r="BO53" s="32"/>
      <c r="BP53" s="32"/>
      <c r="BQ53" s="32"/>
      <c r="BR53" s="32"/>
      <c r="BS53" s="32"/>
      <c r="BT53" s="32"/>
      <c r="BU53" s="32"/>
      <c r="BV53" s="32"/>
      <c r="BW53" s="32"/>
      <c r="BX53" s="32"/>
      <c r="BY53" s="32"/>
      <c r="BZ53" s="3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1"/>
      <c r="BM54" s="32"/>
      <c r="BN54" s="32"/>
      <c r="BO54" s="32"/>
      <c r="BP54" s="32"/>
      <c r="BQ54" s="32"/>
      <c r="BR54" s="32"/>
      <c r="BS54" s="32"/>
      <c r="BT54" s="32"/>
      <c r="BU54" s="32"/>
      <c r="BV54" s="32"/>
      <c r="BW54" s="32"/>
      <c r="BX54" s="32"/>
      <c r="BY54" s="32"/>
      <c r="BZ54" s="3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1"/>
      <c r="BM55" s="32"/>
      <c r="BN55" s="32"/>
      <c r="BO55" s="32"/>
      <c r="BP55" s="32"/>
      <c r="BQ55" s="32"/>
      <c r="BR55" s="32"/>
      <c r="BS55" s="32"/>
      <c r="BT55" s="32"/>
      <c r="BU55" s="32"/>
      <c r="BV55" s="32"/>
      <c r="BW55" s="32"/>
      <c r="BX55" s="32"/>
      <c r="BY55" s="32"/>
      <c r="BZ55" s="3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1"/>
      <c r="BM56" s="32"/>
      <c r="BN56" s="32"/>
      <c r="BO56" s="32"/>
      <c r="BP56" s="32"/>
      <c r="BQ56" s="32"/>
      <c r="BR56" s="32"/>
      <c r="BS56" s="32"/>
      <c r="BT56" s="32"/>
      <c r="BU56" s="32"/>
      <c r="BV56" s="32"/>
      <c r="BW56" s="32"/>
      <c r="BX56" s="32"/>
      <c r="BY56" s="32"/>
      <c r="BZ56" s="3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1"/>
      <c r="BM57" s="32"/>
      <c r="BN57" s="32"/>
      <c r="BO57" s="32"/>
      <c r="BP57" s="32"/>
      <c r="BQ57" s="32"/>
      <c r="BR57" s="32"/>
      <c r="BS57" s="32"/>
      <c r="BT57" s="32"/>
      <c r="BU57" s="32"/>
      <c r="BV57" s="32"/>
      <c r="BW57" s="32"/>
      <c r="BX57" s="32"/>
      <c r="BY57" s="32"/>
      <c r="BZ57" s="3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1"/>
      <c r="BM58" s="32"/>
      <c r="BN58" s="32"/>
      <c r="BO58" s="32"/>
      <c r="BP58" s="32"/>
      <c r="BQ58" s="32"/>
      <c r="BR58" s="32"/>
      <c r="BS58" s="32"/>
      <c r="BT58" s="32"/>
      <c r="BU58" s="32"/>
      <c r="BV58" s="32"/>
      <c r="BW58" s="32"/>
      <c r="BX58" s="32"/>
      <c r="BY58" s="32"/>
      <c r="BZ58" s="3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1"/>
      <c r="BM59" s="32"/>
      <c r="BN59" s="32"/>
      <c r="BO59" s="32"/>
      <c r="BP59" s="32"/>
      <c r="BQ59" s="32"/>
      <c r="BR59" s="32"/>
      <c r="BS59" s="32"/>
      <c r="BT59" s="32"/>
      <c r="BU59" s="32"/>
      <c r="BV59" s="32"/>
      <c r="BW59" s="32"/>
      <c r="BX59" s="32"/>
      <c r="BY59" s="32"/>
      <c r="BZ59" s="33"/>
    </row>
    <row r="60" spans="1:78" ht="13.5" customHeight="1" x14ac:dyDescent="0.15">
      <c r="A60" s="2"/>
      <c r="B60" s="40" t="s">
        <v>27</v>
      </c>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2"/>
      <c r="BK60" s="2"/>
      <c r="BL60" s="31"/>
      <c r="BM60" s="32"/>
      <c r="BN60" s="32"/>
      <c r="BO60" s="32"/>
      <c r="BP60" s="32"/>
      <c r="BQ60" s="32"/>
      <c r="BR60" s="32"/>
      <c r="BS60" s="32"/>
      <c r="BT60" s="32"/>
      <c r="BU60" s="32"/>
      <c r="BV60" s="32"/>
      <c r="BW60" s="32"/>
      <c r="BX60" s="32"/>
      <c r="BY60" s="32"/>
      <c r="BZ60" s="33"/>
    </row>
    <row r="61" spans="1:78" ht="13.5" customHeight="1" x14ac:dyDescent="0.15">
      <c r="A61" s="2"/>
      <c r="B61" s="40"/>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2"/>
      <c r="BK61" s="2"/>
      <c r="BL61" s="31"/>
      <c r="BM61" s="32"/>
      <c r="BN61" s="32"/>
      <c r="BO61" s="32"/>
      <c r="BP61" s="32"/>
      <c r="BQ61" s="32"/>
      <c r="BR61" s="32"/>
      <c r="BS61" s="32"/>
      <c r="BT61" s="32"/>
      <c r="BU61" s="32"/>
      <c r="BV61" s="32"/>
      <c r="BW61" s="32"/>
      <c r="BX61" s="32"/>
      <c r="BY61" s="32"/>
      <c r="BZ61" s="3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1"/>
      <c r="BM62" s="32"/>
      <c r="BN62" s="32"/>
      <c r="BO62" s="32"/>
      <c r="BP62" s="32"/>
      <c r="BQ62" s="32"/>
      <c r="BR62" s="32"/>
      <c r="BS62" s="32"/>
      <c r="BT62" s="32"/>
      <c r="BU62" s="32"/>
      <c r="BV62" s="32"/>
      <c r="BW62" s="32"/>
      <c r="BX62" s="32"/>
      <c r="BY62" s="32"/>
      <c r="BZ62" s="3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4" t="s">
        <v>28</v>
      </c>
      <c r="BM64" s="35"/>
      <c r="BN64" s="35"/>
      <c r="BO64" s="35"/>
      <c r="BP64" s="35"/>
      <c r="BQ64" s="35"/>
      <c r="BR64" s="35"/>
      <c r="BS64" s="35"/>
      <c r="BT64" s="35"/>
      <c r="BU64" s="35"/>
      <c r="BV64" s="35"/>
      <c r="BW64" s="35"/>
      <c r="BX64" s="35"/>
      <c r="BY64" s="35"/>
      <c r="BZ64" s="3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7"/>
      <c r="BM65" s="38"/>
      <c r="BN65" s="38"/>
      <c r="BO65" s="38"/>
      <c r="BP65" s="38"/>
      <c r="BQ65" s="38"/>
      <c r="BR65" s="38"/>
      <c r="BS65" s="38"/>
      <c r="BT65" s="38"/>
      <c r="BU65" s="38"/>
      <c r="BV65" s="38"/>
      <c r="BW65" s="38"/>
      <c r="BX65" s="38"/>
      <c r="BY65" s="38"/>
      <c r="BZ65" s="3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1" t="s">
        <v>112</v>
      </c>
      <c r="BM66" s="32"/>
      <c r="BN66" s="32"/>
      <c r="BO66" s="32"/>
      <c r="BP66" s="32"/>
      <c r="BQ66" s="32"/>
      <c r="BR66" s="32"/>
      <c r="BS66" s="32"/>
      <c r="BT66" s="32"/>
      <c r="BU66" s="32"/>
      <c r="BV66" s="32"/>
      <c r="BW66" s="32"/>
      <c r="BX66" s="32"/>
      <c r="BY66" s="32"/>
      <c r="BZ66" s="3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1"/>
      <c r="BM67" s="32"/>
      <c r="BN67" s="32"/>
      <c r="BO67" s="32"/>
      <c r="BP67" s="32"/>
      <c r="BQ67" s="32"/>
      <c r="BR67" s="32"/>
      <c r="BS67" s="32"/>
      <c r="BT67" s="32"/>
      <c r="BU67" s="32"/>
      <c r="BV67" s="32"/>
      <c r="BW67" s="32"/>
      <c r="BX67" s="32"/>
      <c r="BY67" s="32"/>
      <c r="BZ67" s="3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1"/>
      <c r="BM68" s="32"/>
      <c r="BN68" s="32"/>
      <c r="BO68" s="32"/>
      <c r="BP68" s="32"/>
      <c r="BQ68" s="32"/>
      <c r="BR68" s="32"/>
      <c r="BS68" s="32"/>
      <c r="BT68" s="32"/>
      <c r="BU68" s="32"/>
      <c r="BV68" s="32"/>
      <c r="BW68" s="32"/>
      <c r="BX68" s="32"/>
      <c r="BY68" s="32"/>
      <c r="BZ68" s="3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1"/>
      <c r="BM69" s="32"/>
      <c r="BN69" s="32"/>
      <c r="BO69" s="32"/>
      <c r="BP69" s="32"/>
      <c r="BQ69" s="32"/>
      <c r="BR69" s="32"/>
      <c r="BS69" s="32"/>
      <c r="BT69" s="32"/>
      <c r="BU69" s="32"/>
      <c r="BV69" s="32"/>
      <c r="BW69" s="32"/>
      <c r="BX69" s="32"/>
      <c r="BY69" s="32"/>
      <c r="BZ69" s="3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1"/>
      <c r="BM70" s="32"/>
      <c r="BN70" s="32"/>
      <c r="BO70" s="32"/>
      <c r="BP70" s="32"/>
      <c r="BQ70" s="32"/>
      <c r="BR70" s="32"/>
      <c r="BS70" s="32"/>
      <c r="BT70" s="32"/>
      <c r="BU70" s="32"/>
      <c r="BV70" s="32"/>
      <c r="BW70" s="32"/>
      <c r="BX70" s="32"/>
      <c r="BY70" s="32"/>
      <c r="BZ70" s="3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1"/>
      <c r="BM71" s="32"/>
      <c r="BN71" s="32"/>
      <c r="BO71" s="32"/>
      <c r="BP71" s="32"/>
      <c r="BQ71" s="32"/>
      <c r="BR71" s="32"/>
      <c r="BS71" s="32"/>
      <c r="BT71" s="32"/>
      <c r="BU71" s="32"/>
      <c r="BV71" s="32"/>
      <c r="BW71" s="32"/>
      <c r="BX71" s="32"/>
      <c r="BY71" s="32"/>
      <c r="BZ71" s="3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1"/>
      <c r="BM72" s="32"/>
      <c r="BN72" s="32"/>
      <c r="BO72" s="32"/>
      <c r="BP72" s="32"/>
      <c r="BQ72" s="32"/>
      <c r="BR72" s="32"/>
      <c r="BS72" s="32"/>
      <c r="BT72" s="32"/>
      <c r="BU72" s="32"/>
      <c r="BV72" s="32"/>
      <c r="BW72" s="32"/>
      <c r="BX72" s="32"/>
      <c r="BY72" s="32"/>
      <c r="BZ72" s="3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1"/>
      <c r="BM73" s="32"/>
      <c r="BN73" s="32"/>
      <c r="BO73" s="32"/>
      <c r="BP73" s="32"/>
      <c r="BQ73" s="32"/>
      <c r="BR73" s="32"/>
      <c r="BS73" s="32"/>
      <c r="BT73" s="32"/>
      <c r="BU73" s="32"/>
      <c r="BV73" s="32"/>
      <c r="BW73" s="32"/>
      <c r="BX73" s="32"/>
      <c r="BY73" s="32"/>
      <c r="BZ73" s="3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1"/>
      <c r="BM74" s="32"/>
      <c r="BN74" s="32"/>
      <c r="BO74" s="32"/>
      <c r="BP74" s="32"/>
      <c r="BQ74" s="32"/>
      <c r="BR74" s="32"/>
      <c r="BS74" s="32"/>
      <c r="BT74" s="32"/>
      <c r="BU74" s="32"/>
      <c r="BV74" s="32"/>
      <c r="BW74" s="32"/>
      <c r="BX74" s="32"/>
      <c r="BY74" s="32"/>
      <c r="BZ74" s="3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1"/>
      <c r="BM75" s="32"/>
      <c r="BN75" s="32"/>
      <c r="BO75" s="32"/>
      <c r="BP75" s="32"/>
      <c r="BQ75" s="32"/>
      <c r="BR75" s="32"/>
      <c r="BS75" s="32"/>
      <c r="BT75" s="32"/>
      <c r="BU75" s="32"/>
      <c r="BV75" s="32"/>
      <c r="BW75" s="32"/>
      <c r="BX75" s="32"/>
      <c r="BY75" s="32"/>
      <c r="BZ75" s="3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1"/>
      <c r="BM76" s="32"/>
      <c r="BN76" s="32"/>
      <c r="BO76" s="32"/>
      <c r="BP76" s="32"/>
      <c r="BQ76" s="32"/>
      <c r="BR76" s="32"/>
      <c r="BS76" s="32"/>
      <c r="BT76" s="32"/>
      <c r="BU76" s="32"/>
      <c r="BV76" s="32"/>
      <c r="BW76" s="32"/>
      <c r="BX76" s="32"/>
      <c r="BY76" s="32"/>
      <c r="BZ76" s="3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1"/>
      <c r="BM77" s="32"/>
      <c r="BN77" s="32"/>
      <c r="BO77" s="32"/>
      <c r="BP77" s="32"/>
      <c r="BQ77" s="32"/>
      <c r="BR77" s="32"/>
      <c r="BS77" s="32"/>
      <c r="BT77" s="32"/>
      <c r="BU77" s="32"/>
      <c r="BV77" s="32"/>
      <c r="BW77" s="32"/>
      <c r="BX77" s="32"/>
      <c r="BY77" s="32"/>
      <c r="BZ77" s="3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1"/>
      <c r="BM78" s="32"/>
      <c r="BN78" s="32"/>
      <c r="BO78" s="32"/>
      <c r="BP78" s="32"/>
      <c r="BQ78" s="32"/>
      <c r="BR78" s="32"/>
      <c r="BS78" s="32"/>
      <c r="BT78" s="32"/>
      <c r="BU78" s="32"/>
      <c r="BV78" s="32"/>
      <c r="BW78" s="32"/>
      <c r="BX78" s="32"/>
      <c r="BY78" s="32"/>
      <c r="BZ78" s="3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1"/>
      <c r="BM79" s="32"/>
      <c r="BN79" s="32"/>
      <c r="BO79" s="32"/>
      <c r="BP79" s="32"/>
      <c r="BQ79" s="32"/>
      <c r="BR79" s="32"/>
      <c r="BS79" s="32"/>
      <c r="BT79" s="32"/>
      <c r="BU79" s="32"/>
      <c r="BV79" s="32"/>
      <c r="BW79" s="32"/>
      <c r="BX79" s="32"/>
      <c r="BY79" s="32"/>
      <c r="BZ79" s="3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1"/>
      <c r="BM80" s="32"/>
      <c r="BN80" s="32"/>
      <c r="BO80" s="32"/>
      <c r="BP80" s="32"/>
      <c r="BQ80" s="32"/>
      <c r="BR80" s="32"/>
      <c r="BS80" s="32"/>
      <c r="BT80" s="32"/>
      <c r="BU80" s="32"/>
      <c r="BV80" s="32"/>
      <c r="BW80" s="32"/>
      <c r="BX80" s="32"/>
      <c r="BY80" s="32"/>
      <c r="BZ80" s="3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1"/>
      <c r="BM81" s="32"/>
      <c r="BN81" s="32"/>
      <c r="BO81" s="32"/>
      <c r="BP81" s="32"/>
      <c r="BQ81" s="32"/>
      <c r="BR81" s="32"/>
      <c r="BS81" s="32"/>
      <c r="BT81" s="32"/>
      <c r="BU81" s="32"/>
      <c r="BV81" s="32"/>
      <c r="BW81" s="32"/>
      <c r="BX81" s="32"/>
      <c r="BY81" s="32"/>
      <c r="BZ81" s="3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3"/>
      <c r="BM82" s="44"/>
      <c r="BN82" s="44"/>
      <c r="BO82" s="44"/>
      <c r="BP82" s="44"/>
      <c r="BQ82" s="44"/>
      <c r="BR82" s="44"/>
      <c r="BS82" s="44"/>
      <c r="BT82" s="44"/>
      <c r="BU82" s="44"/>
      <c r="BV82" s="44"/>
      <c r="BW82" s="44"/>
      <c r="BX82" s="44"/>
      <c r="BY82" s="44"/>
      <c r="BZ82" s="4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【112.49】</v>
      </c>
      <c r="F85" s="13" t="str">
        <f>データ!AS6</f>
        <v>【8.77】</v>
      </c>
      <c r="G85" s="13" t="str">
        <f>データ!BD6</f>
        <v>【309.23】</v>
      </c>
      <c r="H85" s="13" t="str">
        <f>データ!BO6</f>
        <v>【240.07】</v>
      </c>
      <c r="I85" s="13" t="str">
        <f>データ!BZ6</f>
        <v>【112.35】</v>
      </c>
      <c r="J85" s="13" t="str">
        <f>データ!CK6</f>
        <v>【73.05】</v>
      </c>
      <c r="K85" s="13" t="str">
        <f>データ!CV6</f>
        <v>【62.22】</v>
      </c>
      <c r="L85" s="13" t="str">
        <f>データ!DG6</f>
        <v>【100.28】</v>
      </c>
      <c r="M85" s="13" t="str">
        <f>データ!DR6</f>
        <v>【58.52】</v>
      </c>
      <c r="N85" s="13" t="str">
        <f>データ!EC6</f>
        <v>【31.74】</v>
      </c>
      <c r="O85" s="13" t="str">
        <f>データ!EN6</f>
        <v>【0.28】</v>
      </c>
    </row>
  </sheetData>
  <sheetProtection algorithmName="SHA-512" hashValue="IxsDIT0ND0whBI9hCzqzDPAiLILTFhHgxiIT+6OcUdXtdHMIitYGYxs4IKALOydzBWsTBEn32gHcj5q/Sj/LeA==" saltValue="qp9hXiwlSYFrhIPFUcs88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38733</v>
      </c>
      <c r="D6" s="20">
        <f t="shared" si="3"/>
        <v>46</v>
      </c>
      <c r="E6" s="20">
        <f t="shared" si="3"/>
        <v>1</v>
      </c>
      <c r="F6" s="20">
        <f t="shared" si="3"/>
        <v>0</v>
      </c>
      <c r="G6" s="20">
        <f t="shared" si="3"/>
        <v>2</v>
      </c>
      <c r="H6" s="20" t="str">
        <f t="shared" si="3"/>
        <v>岩手県　奥州金ケ崎行政事務組合</v>
      </c>
      <c r="I6" s="20" t="str">
        <f t="shared" si="3"/>
        <v>法適用</v>
      </c>
      <c r="J6" s="20" t="str">
        <f t="shared" si="3"/>
        <v>水道事業</v>
      </c>
      <c r="K6" s="20" t="str">
        <f t="shared" si="3"/>
        <v>用水供給事業</v>
      </c>
      <c r="L6" s="20" t="str">
        <f t="shared" si="3"/>
        <v>B</v>
      </c>
      <c r="M6" s="20" t="str">
        <f t="shared" si="3"/>
        <v>民間企業出身</v>
      </c>
      <c r="N6" s="21" t="str">
        <f t="shared" si="3"/>
        <v>-</v>
      </c>
      <c r="O6" s="21">
        <f t="shared" si="3"/>
        <v>77.010000000000005</v>
      </c>
      <c r="P6" s="21">
        <f t="shared" si="3"/>
        <v>93.8</v>
      </c>
      <c r="Q6" s="21">
        <f t="shared" si="3"/>
        <v>0</v>
      </c>
      <c r="R6" s="21" t="str">
        <f t="shared" si="3"/>
        <v>-</v>
      </c>
      <c r="S6" s="21" t="str">
        <f t="shared" si="3"/>
        <v>-</v>
      </c>
      <c r="T6" s="21" t="str">
        <f t="shared" si="3"/>
        <v>-</v>
      </c>
      <c r="U6" s="21">
        <f t="shared" si="3"/>
        <v>119876</v>
      </c>
      <c r="V6" s="21">
        <f t="shared" si="3"/>
        <v>752.69</v>
      </c>
      <c r="W6" s="21">
        <f t="shared" si="3"/>
        <v>159.26</v>
      </c>
      <c r="X6" s="22">
        <f>IF(X7="",NA(),X7)</f>
        <v>103.59</v>
      </c>
      <c r="Y6" s="22">
        <f t="shared" ref="Y6:AG6" si="4">IF(Y7="",NA(),Y7)</f>
        <v>101.05</v>
      </c>
      <c r="Z6" s="22">
        <f t="shared" si="4"/>
        <v>102.49</v>
      </c>
      <c r="AA6" s="22">
        <f t="shared" si="4"/>
        <v>133.6</v>
      </c>
      <c r="AB6" s="22">
        <f t="shared" si="4"/>
        <v>126.79</v>
      </c>
      <c r="AC6" s="22">
        <f t="shared" si="4"/>
        <v>114.26</v>
      </c>
      <c r="AD6" s="22">
        <f t="shared" si="4"/>
        <v>112.98</v>
      </c>
      <c r="AE6" s="22">
        <f t="shared" si="4"/>
        <v>112.91</v>
      </c>
      <c r="AF6" s="22">
        <f t="shared" si="4"/>
        <v>111.13</v>
      </c>
      <c r="AG6" s="22">
        <f t="shared" si="4"/>
        <v>112.49</v>
      </c>
      <c r="AH6" s="21" t="str">
        <f>IF(AH7="","",IF(AH7="-","【-】","【"&amp;SUBSTITUTE(TEXT(AH7,"#,##0.00"),"-","△")&amp;"】"))</f>
        <v>【112.49】</v>
      </c>
      <c r="AI6" s="21">
        <f>IF(AI7="",NA(),AI7)</f>
        <v>0</v>
      </c>
      <c r="AJ6" s="21">
        <f t="shared" ref="AJ6:AR6" si="5">IF(AJ7="",NA(),AJ7)</f>
        <v>0</v>
      </c>
      <c r="AK6" s="21">
        <f t="shared" si="5"/>
        <v>0</v>
      </c>
      <c r="AL6" s="21">
        <f t="shared" si="5"/>
        <v>0</v>
      </c>
      <c r="AM6" s="21">
        <f t="shared" si="5"/>
        <v>0</v>
      </c>
      <c r="AN6" s="22">
        <f t="shared" si="5"/>
        <v>10.58</v>
      </c>
      <c r="AO6" s="22">
        <f t="shared" si="5"/>
        <v>10.49</v>
      </c>
      <c r="AP6" s="22">
        <f t="shared" si="5"/>
        <v>9.92</v>
      </c>
      <c r="AQ6" s="22">
        <f t="shared" si="5"/>
        <v>12.29</v>
      </c>
      <c r="AR6" s="22">
        <f t="shared" si="5"/>
        <v>8.77</v>
      </c>
      <c r="AS6" s="21" t="str">
        <f>IF(AS7="","",IF(AS7="-","【-】","【"&amp;SUBSTITUTE(TEXT(AS7,"#,##0.00"),"-","△")&amp;"】"))</f>
        <v>【8.77】</v>
      </c>
      <c r="AT6" s="22">
        <f>IF(AT7="",NA(),AT7)</f>
        <v>389.54</v>
      </c>
      <c r="AU6" s="22">
        <f t="shared" ref="AU6:BC6" si="6">IF(AU7="",NA(),AU7)</f>
        <v>353.41</v>
      </c>
      <c r="AV6" s="22">
        <f t="shared" si="6"/>
        <v>315.8</v>
      </c>
      <c r="AW6" s="22">
        <f t="shared" si="6"/>
        <v>309.05</v>
      </c>
      <c r="AX6" s="22">
        <f t="shared" si="6"/>
        <v>299.87</v>
      </c>
      <c r="AY6" s="22">
        <f t="shared" si="6"/>
        <v>243.44</v>
      </c>
      <c r="AZ6" s="22">
        <f t="shared" si="6"/>
        <v>258.49</v>
      </c>
      <c r="BA6" s="22">
        <f t="shared" si="6"/>
        <v>271.10000000000002</v>
      </c>
      <c r="BB6" s="22">
        <f t="shared" si="6"/>
        <v>284.45</v>
      </c>
      <c r="BC6" s="22">
        <f t="shared" si="6"/>
        <v>309.23</v>
      </c>
      <c r="BD6" s="21" t="str">
        <f>IF(BD7="","",IF(BD7="-","【-】","【"&amp;SUBSTITUTE(TEXT(BD7,"#,##0.00"),"-","△")&amp;"】"))</f>
        <v>【309.23】</v>
      </c>
      <c r="BE6" s="22">
        <f>IF(BE7="",NA(),BE7)</f>
        <v>1258.02</v>
      </c>
      <c r="BF6" s="22">
        <f t="shared" ref="BF6:BN6" si="7">IF(BF7="",NA(),BF7)</f>
        <v>1155.02</v>
      </c>
      <c r="BG6" s="22">
        <f t="shared" si="7"/>
        <v>1089.97</v>
      </c>
      <c r="BH6" s="22">
        <f t="shared" si="7"/>
        <v>770.56</v>
      </c>
      <c r="BI6" s="22">
        <f t="shared" si="7"/>
        <v>715.91</v>
      </c>
      <c r="BJ6" s="22">
        <f t="shared" si="7"/>
        <v>303.26</v>
      </c>
      <c r="BK6" s="22">
        <f t="shared" si="7"/>
        <v>290.31</v>
      </c>
      <c r="BL6" s="22">
        <f t="shared" si="7"/>
        <v>272.95999999999998</v>
      </c>
      <c r="BM6" s="22">
        <f t="shared" si="7"/>
        <v>260.95999999999998</v>
      </c>
      <c r="BN6" s="22">
        <f t="shared" si="7"/>
        <v>240.07</v>
      </c>
      <c r="BO6" s="21" t="str">
        <f>IF(BO7="","",IF(BO7="-","【-】","【"&amp;SUBSTITUTE(TEXT(BO7,"#,##0.00"),"-","△")&amp;"】"))</f>
        <v>【240.07】</v>
      </c>
      <c r="BP6" s="22">
        <f>IF(BP7="",NA(),BP7)</f>
        <v>103.97</v>
      </c>
      <c r="BQ6" s="22">
        <f t="shared" ref="BQ6:BY6" si="8">IF(BQ7="",NA(),BQ7)</f>
        <v>100.52</v>
      </c>
      <c r="BR6" s="22">
        <f t="shared" si="8"/>
        <v>102.44</v>
      </c>
      <c r="BS6" s="22">
        <f t="shared" si="8"/>
        <v>140.08000000000001</v>
      </c>
      <c r="BT6" s="22">
        <f t="shared" si="8"/>
        <v>131.5</v>
      </c>
      <c r="BU6" s="22">
        <f t="shared" si="8"/>
        <v>114.14</v>
      </c>
      <c r="BV6" s="22">
        <f t="shared" si="8"/>
        <v>112.83</v>
      </c>
      <c r="BW6" s="22">
        <f t="shared" si="8"/>
        <v>112.84</v>
      </c>
      <c r="BX6" s="22">
        <f t="shared" si="8"/>
        <v>110.77</v>
      </c>
      <c r="BY6" s="22">
        <f t="shared" si="8"/>
        <v>112.35</v>
      </c>
      <c r="BZ6" s="21" t="str">
        <f>IF(BZ7="","",IF(BZ7="-","【-】","【"&amp;SUBSTITUTE(TEXT(BZ7,"#,##0.00"),"-","△")&amp;"】"))</f>
        <v>【112.35】</v>
      </c>
      <c r="CA6" s="22">
        <f>IF(CA7="",NA(),CA7)</f>
        <v>109.76</v>
      </c>
      <c r="CB6" s="22">
        <f t="shared" ref="CB6:CJ6" si="9">IF(CB7="",NA(),CB7)</f>
        <v>107.13</v>
      </c>
      <c r="CC6" s="22">
        <f t="shared" si="9"/>
        <v>106.08</v>
      </c>
      <c r="CD6" s="22">
        <f t="shared" si="9"/>
        <v>101.26</v>
      </c>
      <c r="CE6" s="22">
        <f t="shared" si="9"/>
        <v>109.08</v>
      </c>
      <c r="CF6" s="22">
        <f t="shared" si="9"/>
        <v>73.03</v>
      </c>
      <c r="CG6" s="22">
        <f t="shared" si="9"/>
        <v>73.86</v>
      </c>
      <c r="CH6" s="22">
        <f t="shared" si="9"/>
        <v>73.849999999999994</v>
      </c>
      <c r="CI6" s="22">
        <f t="shared" si="9"/>
        <v>73.180000000000007</v>
      </c>
      <c r="CJ6" s="22">
        <f t="shared" si="9"/>
        <v>73.05</v>
      </c>
      <c r="CK6" s="21" t="str">
        <f>IF(CK7="","",IF(CK7="-","【-】","【"&amp;SUBSTITUTE(TEXT(CK7,"#,##0.00"),"-","△")&amp;"】"))</f>
        <v>【73.05】</v>
      </c>
      <c r="CL6" s="22">
        <f>IF(CL7="",NA(),CL7)</f>
        <v>66.569999999999993</v>
      </c>
      <c r="CM6" s="22">
        <f t="shared" ref="CM6:CU6" si="10">IF(CM7="",NA(),CM7)</f>
        <v>72.28</v>
      </c>
      <c r="CN6" s="22">
        <f t="shared" si="10"/>
        <v>71.02</v>
      </c>
      <c r="CO6" s="22">
        <f t="shared" si="10"/>
        <v>71.98</v>
      </c>
      <c r="CP6" s="22">
        <f t="shared" si="10"/>
        <v>70.87</v>
      </c>
      <c r="CQ6" s="22">
        <f t="shared" si="10"/>
        <v>62.19</v>
      </c>
      <c r="CR6" s="22">
        <f t="shared" si="10"/>
        <v>61.77</v>
      </c>
      <c r="CS6" s="22">
        <f t="shared" si="10"/>
        <v>61.69</v>
      </c>
      <c r="CT6" s="22">
        <f t="shared" si="10"/>
        <v>62.26</v>
      </c>
      <c r="CU6" s="22">
        <f t="shared" si="10"/>
        <v>62.22</v>
      </c>
      <c r="CV6" s="21" t="str">
        <f>IF(CV7="","",IF(CV7="-","【-】","【"&amp;SUBSTITUTE(TEXT(CV7,"#,##0.00"),"-","△")&amp;"】"))</f>
        <v>【62.22】</v>
      </c>
      <c r="CW6" s="22">
        <f>IF(CW7="",NA(),CW7)</f>
        <v>98.28</v>
      </c>
      <c r="CX6" s="22">
        <f t="shared" ref="CX6:DF6" si="11">IF(CX7="",NA(),CX7)</f>
        <v>98.41</v>
      </c>
      <c r="CY6" s="22">
        <f t="shared" si="11"/>
        <v>98.36</v>
      </c>
      <c r="CZ6" s="22">
        <f t="shared" si="11"/>
        <v>98.3</v>
      </c>
      <c r="DA6" s="22">
        <f t="shared" si="11"/>
        <v>98.37</v>
      </c>
      <c r="DB6" s="22">
        <f t="shared" si="11"/>
        <v>100.05</v>
      </c>
      <c r="DC6" s="22">
        <f t="shared" si="11"/>
        <v>100.08</v>
      </c>
      <c r="DD6" s="22">
        <f t="shared" si="11"/>
        <v>100</v>
      </c>
      <c r="DE6" s="22">
        <f t="shared" si="11"/>
        <v>100.16</v>
      </c>
      <c r="DF6" s="22">
        <f t="shared" si="11"/>
        <v>100.28</v>
      </c>
      <c r="DG6" s="21" t="str">
        <f>IF(DG7="","",IF(DG7="-","【-】","【"&amp;SUBSTITUTE(TEXT(DG7,"#,##0.00"),"-","△")&amp;"】"))</f>
        <v>【100.28】</v>
      </c>
      <c r="DH6" s="22">
        <f>IF(DH7="",NA(),DH7)</f>
        <v>26.49</v>
      </c>
      <c r="DI6" s="22">
        <f t="shared" ref="DI6:DQ6" si="12">IF(DI7="",NA(),DI7)</f>
        <v>29.82</v>
      </c>
      <c r="DJ6" s="22">
        <f t="shared" si="12"/>
        <v>33.06</v>
      </c>
      <c r="DK6" s="22">
        <f t="shared" si="12"/>
        <v>36.130000000000003</v>
      </c>
      <c r="DL6" s="22">
        <f t="shared" si="12"/>
        <v>39.049999999999997</v>
      </c>
      <c r="DM6" s="22">
        <f t="shared" si="12"/>
        <v>54.73</v>
      </c>
      <c r="DN6" s="22">
        <f t="shared" si="12"/>
        <v>55.77</v>
      </c>
      <c r="DO6" s="22">
        <f t="shared" si="12"/>
        <v>56.48</v>
      </c>
      <c r="DP6" s="22">
        <f t="shared" si="12"/>
        <v>57.5</v>
      </c>
      <c r="DQ6" s="22">
        <f t="shared" si="12"/>
        <v>58.52</v>
      </c>
      <c r="DR6" s="21" t="str">
        <f>IF(DR7="","",IF(DR7="-","【-】","【"&amp;SUBSTITUTE(TEXT(DR7,"#,##0.00"),"-","△")&amp;"】"))</f>
        <v>【58.52】</v>
      </c>
      <c r="DS6" s="21">
        <f>IF(DS7="",NA(),DS7)</f>
        <v>0</v>
      </c>
      <c r="DT6" s="21">
        <f t="shared" ref="DT6:EB6" si="13">IF(DT7="",NA(),DT7)</f>
        <v>0</v>
      </c>
      <c r="DU6" s="21">
        <f t="shared" si="13"/>
        <v>0</v>
      </c>
      <c r="DV6" s="21">
        <f t="shared" si="13"/>
        <v>0</v>
      </c>
      <c r="DW6" s="21">
        <f t="shared" si="13"/>
        <v>0</v>
      </c>
      <c r="DX6" s="22">
        <f t="shared" si="13"/>
        <v>22.46</v>
      </c>
      <c r="DY6" s="22">
        <f t="shared" si="13"/>
        <v>25.84</v>
      </c>
      <c r="DZ6" s="22">
        <f t="shared" si="13"/>
        <v>27.61</v>
      </c>
      <c r="EA6" s="22">
        <f t="shared" si="13"/>
        <v>30.3</v>
      </c>
      <c r="EB6" s="22">
        <f t="shared" si="13"/>
        <v>31.74</v>
      </c>
      <c r="EC6" s="21" t="str">
        <f>IF(EC7="","",IF(EC7="-","【-】","【"&amp;SUBSTITUTE(TEXT(EC7,"#,##0.00"),"-","△")&amp;"】"))</f>
        <v>【31.74】</v>
      </c>
      <c r="ED6" s="21">
        <f>IF(ED7="",NA(),ED7)</f>
        <v>0</v>
      </c>
      <c r="EE6" s="21">
        <f t="shared" ref="EE6:EM6" si="14">IF(EE7="",NA(),EE7)</f>
        <v>0</v>
      </c>
      <c r="EF6" s="21">
        <f t="shared" si="14"/>
        <v>0</v>
      </c>
      <c r="EG6" s="21">
        <f t="shared" si="14"/>
        <v>0</v>
      </c>
      <c r="EH6" s="21">
        <f t="shared" si="14"/>
        <v>0</v>
      </c>
      <c r="EI6" s="22">
        <f t="shared" si="14"/>
        <v>0.27</v>
      </c>
      <c r="EJ6" s="22">
        <f t="shared" si="14"/>
        <v>0.24</v>
      </c>
      <c r="EK6" s="22">
        <f t="shared" si="14"/>
        <v>0.2</v>
      </c>
      <c r="EL6" s="22">
        <f t="shared" si="14"/>
        <v>0.32</v>
      </c>
      <c r="EM6" s="22">
        <f t="shared" si="14"/>
        <v>0.28000000000000003</v>
      </c>
      <c r="EN6" s="21" t="str">
        <f>IF(EN7="","",IF(EN7="-","【-】","【"&amp;SUBSTITUTE(TEXT(EN7,"#,##0.00"),"-","△")&amp;"】"))</f>
        <v>【0.28】</v>
      </c>
    </row>
    <row r="7" spans="1:144" s="23" customFormat="1" x14ac:dyDescent="0.15">
      <c r="A7" s="15"/>
      <c r="B7" s="24">
        <v>2021</v>
      </c>
      <c r="C7" s="24">
        <v>38733</v>
      </c>
      <c r="D7" s="24">
        <v>46</v>
      </c>
      <c r="E7" s="24">
        <v>1</v>
      </c>
      <c r="F7" s="24">
        <v>0</v>
      </c>
      <c r="G7" s="24">
        <v>2</v>
      </c>
      <c r="H7" s="24" t="s">
        <v>93</v>
      </c>
      <c r="I7" s="24" t="s">
        <v>94</v>
      </c>
      <c r="J7" s="24" t="s">
        <v>95</v>
      </c>
      <c r="K7" s="24" t="s">
        <v>96</v>
      </c>
      <c r="L7" s="24" t="s">
        <v>97</v>
      </c>
      <c r="M7" s="24" t="s">
        <v>98</v>
      </c>
      <c r="N7" s="25" t="s">
        <v>99</v>
      </c>
      <c r="O7" s="25">
        <v>77.010000000000005</v>
      </c>
      <c r="P7" s="25">
        <v>93.8</v>
      </c>
      <c r="Q7" s="25">
        <v>0</v>
      </c>
      <c r="R7" s="25" t="s">
        <v>99</v>
      </c>
      <c r="S7" s="25" t="s">
        <v>99</v>
      </c>
      <c r="T7" s="25" t="s">
        <v>99</v>
      </c>
      <c r="U7" s="25">
        <v>119876</v>
      </c>
      <c r="V7" s="25">
        <v>752.69</v>
      </c>
      <c r="W7" s="25">
        <v>159.26</v>
      </c>
      <c r="X7" s="25">
        <v>103.59</v>
      </c>
      <c r="Y7" s="25">
        <v>101.05</v>
      </c>
      <c r="Z7" s="25">
        <v>102.49</v>
      </c>
      <c r="AA7" s="25">
        <v>133.6</v>
      </c>
      <c r="AB7" s="25">
        <v>126.79</v>
      </c>
      <c r="AC7" s="25">
        <v>114.26</v>
      </c>
      <c r="AD7" s="25">
        <v>112.98</v>
      </c>
      <c r="AE7" s="25">
        <v>112.91</v>
      </c>
      <c r="AF7" s="25">
        <v>111.13</v>
      </c>
      <c r="AG7" s="25">
        <v>112.49</v>
      </c>
      <c r="AH7" s="25">
        <v>112.49</v>
      </c>
      <c r="AI7" s="25">
        <v>0</v>
      </c>
      <c r="AJ7" s="25">
        <v>0</v>
      </c>
      <c r="AK7" s="25">
        <v>0</v>
      </c>
      <c r="AL7" s="25">
        <v>0</v>
      </c>
      <c r="AM7" s="25">
        <v>0</v>
      </c>
      <c r="AN7" s="25">
        <v>10.58</v>
      </c>
      <c r="AO7" s="25">
        <v>10.49</v>
      </c>
      <c r="AP7" s="25">
        <v>9.92</v>
      </c>
      <c r="AQ7" s="25">
        <v>12.29</v>
      </c>
      <c r="AR7" s="25">
        <v>8.77</v>
      </c>
      <c r="AS7" s="25">
        <v>8.77</v>
      </c>
      <c r="AT7" s="25">
        <v>389.54</v>
      </c>
      <c r="AU7" s="25">
        <v>353.41</v>
      </c>
      <c r="AV7" s="25">
        <v>315.8</v>
      </c>
      <c r="AW7" s="25">
        <v>309.05</v>
      </c>
      <c r="AX7" s="25">
        <v>299.87</v>
      </c>
      <c r="AY7" s="25">
        <v>243.44</v>
      </c>
      <c r="AZ7" s="25">
        <v>258.49</v>
      </c>
      <c r="BA7" s="25">
        <v>271.10000000000002</v>
      </c>
      <c r="BB7" s="25">
        <v>284.45</v>
      </c>
      <c r="BC7" s="25">
        <v>309.23</v>
      </c>
      <c r="BD7" s="25">
        <v>309.23</v>
      </c>
      <c r="BE7" s="25">
        <v>1258.02</v>
      </c>
      <c r="BF7" s="25">
        <v>1155.02</v>
      </c>
      <c r="BG7" s="25">
        <v>1089.97</v>
      </c>
      <c r="BH7" s="25">
        <v>770.56</v>
      </c>
      <c r="BI7" s="25">
        <v>715.91</v>
      </c>
      <c r="BJ7" s="25">
        <v>303.26</v>
      </c>
      <c r="BK7" s="25">
        <v>290.31</v>
      </c>
      <c r="BL7" s="25">
        <v>272.95999999999998</v>
      </c>
      <c r="BM7" s="25">
        <v>260.95999999999998</v>
      </c>
      <c r="BN7" s="25">
        <v>240.07</v>
      </c>
      <c r="BO7" s="25">
        <v>240.07</v>
      </c>
      <c r="BP7" s="25">
        <v>103.97</v>
      </c>
      <c r="BQ7" s="25">
        <v>100.52</v>
      </c>
      <c r="BR7" s="25">
        <v>102.44</v>
      </c>
      <c r="BS7" s="25">
        <v>140.08000000000001</v>
      </c>
      <c r="BT7" s="25">
        <v>131.5</v>
      </c>
      <c r="BU7" s="25">
        <v>114.14</v>
      </c>
      <c r="BV7" s="25">
        <v>112.83</v>
      </c>
      <c r="BW7" s="25">
        <v>112.84</v>
      </c>
      <c r="BX7" s="25">
        <v>110.77</v>
      </c>
      <c r="BY7" s="25">
        <v>112.35</v>
      </c>
      <c r="BZ7" s="25">
        <v>112.35</v>
      </c>
      <c r="CA7" s="25">
        <v>109.76</v>
      </c>
      <c r="CB7" s="25">
        <v>107.13</v>
      </c>
      <c r="CC7" s="25">
        <v>106.08</v>
      </c>
      <c r="CD7" s="25">
        <v>101.26</v>
      </c>
      <c r="CE7" s="25">
        <v>109.08</v>
      </c>
      <c r="CF7" s="25">
        <v>73.03</v>
      </c>
      <c r="CG7" s="25">
        <v>73.86</v>
      </c>
      <c r="CH7" s="25">
        <v>73.849999999999994</v>
      </c>
      <c r="CI7" s="25">
        <v>73.180000000000007</v>
      </c>
      <c r="CJ7" s="25">
        <v>73.05</v>
      </c>
      <c r="CK7" s="25">
        <v>73.05</v>
      </c>
      <c r="CL7" s="25">
        <v>66.569999999999993</v>
      </c>
      <c r="CM7" s="25">
        <v>72.28</v>
      </c>
      <c r="CN7" s="25">
        <v>71.02</v>
      </c>
      <c r="CO7" s="25">
        <v>71.98</v>
      </c>
      <c r="CP7" s="25">
        <v>70.87</v>
      </c>
      <c r="CQ7" s="25">
        <v>62.19</v>
      </c>
      <c r="CR7" s="25">
        <v>61.77</v>
      </c>
      <c r="CS7" s="25">
        <v>61.69</v>
      </c>
      <c r="CT7" s="25">
        <v>62.26</v>
      </c>
      <c r="CU7" s="25">
        <v>62.22</v>
      </c>
      <c r="CV7" s="25">
        <v>62.22</v>
      </c>
      <c r="CW7" s="25">
        <v>98.28</v>
      </c>
      <c r="CX7" s="25">
        <v>98.41</v>
      </c>
      <c r="CY7" s="25">
        <v>98.36</v>
      </c>
      <c r="CZ7" s="25">
        <v>98.3</v>
      </c>
      <c r="DA7" s="25">
        <v>98.37</v>
      </c>
      <c r="DB7" s="25">
        <v>100.05</v>
      </c>
      <c r="DC7" s="25">
        <v>100.08</v>
      </c>
      <c r="DD7" s="25">
        <v>100</v>
      </c>
      <c r="DE7" s="25">
        <v>100.16</v>
      </c>
      <c r="DF7" s="25">
        <v>100.28</v>
      </c>
      <c r="DG7" s="25">
        <v>100.28</v>
      </c>
      <c r="DH7" s="25">
        <v>26.49</v>
      </c>
      <c r="DI7" s="25">
        <v>29.82</v>
      </c>
      <c r="DJ7" s="25">
        <v>33.06</v>
      </c>
      <c r="DK7" s="25">
        <v>36.130000000000003</v>
      </c>
      <c r="DL7" s="25">
        <v>39.049999999999997</v>
      </c>
      <c r="DM7" s="25">
        <v>54.73</v>
      </c>
      <c r="DN7" s="25">
        <v>55.77</v>
      </c>
      <c r="DO7" s="25">
        <v>56.48</v>
      </c>
      <c r="DP7" s="25">
        <v>57.5</v>
      </c>
      <c r="DQ7" s="25">
        <v>58.52</v>
      </c>
      <c r="DR7" s="25">
        <v>58.52</v>
      </c>
      <c r="DS7" s="25">
        <v>0</v>
      </c>
      <c r="DT7" s="25">
        <v>0</v>
      </c>
      <c r="DU7" s="25">
        <v>0</v>
      </c>
      <c r="DV7" s="25">
        <v>0</v>
      </c>
      <c r="DW7" s="25">
        <v>0</v>
      </c>
      <c r="DX7" s="25">
        <v>22.46</v>
      </c>
      <c r="DY7" s="25">
        <v>25.84</v>
      </c>
      <c r="DZ7" s="25">
        <v>27.61</v>
      </c>
      <c r="EA7" s="25">
        <v>30.3</v>
      </c>
      <c r="EB7" s="25">
        <v>31.74</v>
      </c>
      <c r="EC7" s="25">
        <v>31.74</v>
      </c>
      <c r="ED7" s="25">
        <v>0</v>
      </c>
      <c r="EE7" s="25">
        <v>0</v>
      </c>
      <c r="EF7" s="25">
        <v>0</v>
      </c>
      <c r="EG7" s="25">
        <v>0</v>
      </c>
      <c r="EH7" s="25">
        <v>0</v>
      </c>
      <c r="EI7" s="25">
        <v>0.27</v>
      </c>
      <c r="EJ7" s="25">
        <v>0.24</v>
      </c>
      <c r="EK7" s="25">
        <v>0.2</v>
      </c>
      <c r="EL7" s="25">
        <v>0.32</v>
      </c>
      <c r="EM7" s="25">
        <v>0.28000000000000003</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User0009</cp:lastModifiedBy>
  <cp:lastPrinted>2023-01-12T00:08:09Z</cp:lastPrinted>
  <dcterms:created xsi:type="dcterms:W3CDTF">2022-12-01T00:52:54Z</dcterms:created>
  <dcterms:modified xsi:type="dcterms:W3CDTF">2023-01-12T00:15:24Z</dcterms:modified>
  <cp:category/>
</cp:coreProperties>
</file>