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filesv\share\002_経営企画課\1経営企画係\照会回答\R4\230112【〆切126（木）】公営企業に係る経営比較分析表（令和３年度決算）の分析等について（依頼）\02_回答\"/>
    </mc:Choice>
  </mc:AlternateContent>
  <xr:revisionPtr revIDLastSave="0" documentId="13_ncr:1_{4CDD2FC5-D952-4848-99F6-3A6C3BFF899A}" xr6:coauthVersionLast="47" xr6:coauthVersionMax="47" xr10:uidLastSave="{00000000-0000-0000-0000-000000000000}"/>
  <workbookProtection workbookAlgorithmName="SHA-512" workbookHashValue="JAS8wleNOIxNIUf/+VYLIW2Rr1KgaH+i+qzSadNA/9AY67Lix2E1UEGVBZU/KwDRg++gzpu5RjeGcyXu5rZs0Q==" workbookSaltValue="Id6kGlEcUFXy4H/lzttO1Q==" workbookSpinCount="100000" lockStructure="1"/>
  <bookViews>
    <workbookView xWindow="-120" yWindow="-120" windowWidth="25440" windowHeight="1539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AD8" i="4"/>
  <c r="W8" i="4"/>
  <c r="P8" i="4"/>
  <c r="B8" i="4"/>
  <c r="B6" i="4"/>
</calcChain>
</file>

<file path=xl/sharedStrings.xml><?xml version="1.0" encoding="utf-8"?>
<sst xmlns="http://schemas.openxmlformats.org/spreadsheetml/2006/main" count="231" uniqueCount="113">
  <si>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</si>
  <si>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</si>
  <si>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</si>
  <si>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</si>
  <si>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</si>
  <si>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</si>
  <si>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</si>
  <si>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</si>
  <si>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</si>
  <si>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</si>
  <si>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</si>
  <si>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</si>
  <si>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</si>
  <si>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</si>
  <si>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</si>
  <si>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</si>
  <si>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</si>
  <si>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</si>
  <si>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</si>
  <si>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</si>
  <si>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</si>
  <si>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</si>
  <si>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</si>
  <si>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</si>
  <si>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</si>
  <si>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</si>
  <si>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</si>
  <si>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</si>
  <si>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</si>
  <si>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</si>
  <si>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</si>
  <si>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</si>
  <si>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</si>
  <si>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</si>
  <si>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</si>
  <si>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</si>
  <si>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</si>
  <si>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</si>
  <si>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</si>
  <si>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</si>
  <si>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</si>
  <si>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</si>
  <si>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</si>
  <si>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</si>
  <si>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</si>
  <si>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</si>
  <si>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</si>
  <si>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</si>
  <si>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</si>
  <si>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</si>
  <si>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</si>
  <si>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</si>
  <si>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</si>
  <si>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</si>
  <si>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</si>
  <si>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</si>
  <si>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</si>
  <si>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</si>
  <si>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</si>
  <si>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</si>
  <si>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</si>
  <si>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</si>
  <si>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</si>
  <si>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</si>
  <si>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</si>
  <si>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</si>
  <si>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</si>
  <si>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</si>
  <si>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</si>
  <si>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</si>
  <si>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</si>
  <si>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</si>
  <si>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</si>
  <si>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</si>
  <si>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</si>
  <si>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</si>
  <si>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</si>
  <si>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</si>
  <si>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</si>
  <si>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</si>
  <si>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</si>
  <si>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</si>
  <si>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</si>
  <si>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</si>
  <si>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</si>
  <si>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</si>
  <si>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</si>
  <si>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</si>
  <si>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</si>
  <si>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</si>
  <si>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</si>
  <si>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</si>
  <si>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</si>
  <si>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岩手中部水道企業団</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</si>
  <si>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</si>
  <si>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</si>
  <si>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</si>
  <si>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</si>
  <si>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</si>
  <si>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</si>
  <si>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</si>
  <si>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</si>
  <si>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</si>
  <si>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</si>
  <si>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</si>
  <si>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</si>
  <si>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</si>
  <si>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</si>
  <si>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</si>
  <si>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</si>
  <si>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
100％を上回っており、水道料金等の収益で維持管理費を含む経費を賄えています。
②累積欠損金比率
累積欠損金は生じていません。
③流動比率
類似団体平均値、全国平均値を下回っていますが、短期的な債務に対する支払能力がある状況です。
④企業債残高対給水収益比率
企業債発行額を抑制していることから毎年度数値が減少していますが、依然として類似団体平均値、全国平均値より高い比率です。
⑤料金回収率
100％を上回っており、適切な料金収入を確保しています。
⑥給水原価
減価償却費や資産減耗費等の経費が嵩み、全国平均値よりも高い水準にあります。
⑦施設利用率
類似団体平均値、全国平均値に比べて高い利用率であり、効率的に施設が利用されています。
⑧有収率
老朽管の更新や漏水調査などの漏水防止対策により数値が改善していますが、依然として類似団体平均値、全国平均値を大きく下回っています。引き続き漏水箇所の早期発見、老朽管の更新などに努め、有収率向上を図ります。</t>
    <phoneticPr fontId="4"/>
  </si>
  <si>
    <t xml:space="preserve"> 経営の健全性、効率性の指標からは概ね良好な経営状況であると考えられますが、今後は給水人口、水需要の減少とともに料金収入が減少していくなか、耐用年数を超過した老朽施設の更新などの費用は増加していくと見込まれます。このような状況を踏まえ、岩手中部水道企業団水道ビジョンに掲げた事業を着実に実施しながら、引き続き健全な事業運営を進めていく必要があります。
　また、有収率は改善傾向にあるものの、依然として類似団体平均値、全国平均値を大きく下回っていることから、漏水箇所の早期発見、早期修繕はもとより、漏水多発管路の優先的更新に引き続き取り組む必要があることから、令和２年度に改訂した岩手中部水道企業団管路更新計画に基づき、効果的且つ効率的に整備を進めてまいります。
</t>
    <phoneticPr fontId="4"/>
  </si>
  <si>
    <t>①有形固定資産減価償却率
類似団体平均値、全国平均値をやや下回る水準にあります。これは、施設等の計画的な更新により老朽資産が少ない状態といえます。
②管路経年化率
類似団体平均値、全国平均値より低い水準にありますが、前年度より数値は上昇しました。これは今年度法定耐用年数を経過した管路延長が更新による減少分を上回ったためです。
③管路更新率
類似団体平均値、全国平均値より若干高い水準にあります。数値は前年度と比較して上昇しました。令和２年度に改定した岩手中部水道企業団管路更新計画では令和４年度～令和７年度の管路更新率1.13％以上となるよう計画しております。</t>
    <rPh sb="198" eb="200">
      <t>スウチ</t>
    </rPh>
    <rPh sb="209" eb="211">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</si>
</sst>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c:v>
                </c:pt>
                <c:pt idx="1">
                  <c:v>0.73</c:v>
                </c:pt>
                <c:pt idx="2">
                  <c:v>1.1399999999999999</c:v>
                </c:pt>
                <c:pt idx="3">
                  <c:v>0.83</c:v>
                </c:pt>
                <c:pt idx="4">
                  <c:v>0.99</c:v>
                </c:pt>
              </c:numCache>
            </c:numRef>
          </c:val>
          <c:extLst>
            <c:ext xmlns:c16="http://schemas.microsoft.com/office/drawing/2014/chart" uri="{C3380CC4-5D6E-409C-BE32-E72D297353CC}">
              <c16:uniqueId val="{00000000-9870-44D6-9684-44F6C9FD68E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0.7</c:v>
                </c:pt>
                <c:pt idx="2">
                  <c:v>0.72</c:v>
                </c:pt>
                <c:pt idx="3">
                  <c:v>0.69</c:v>
                </c:pt>
                <c:pt idx="4">
                  <c:v>0.69</c:v>
                </c:pt>
              </c:numCache>
            </c:numRef>
          </c:val>
          <c:smooth val="0"/>
          <c:extLst>
            <c:ext xmlns:c16="http://schemas.microsoft.com/office/drawing/2014/chart" uri="{C3380CC4-5D6E-409C-BE32-E72D297353CC}">
              <c16:uniqueId val="{00000001-9870-44D6-9684-44F6C9FD68E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67.19</c:v>
                </c:pt>
                <c:pt idx="1">
                  <c:v>66.27</c:v>
                </c:pt>
                <c:pt idx="2">
                  <c:v>66.709999999999994</c:v>
                </c:pt>
                <c:pt idx="3">
                  <c:v>67.52</c:v>
                </c:pt>
                <c:pt idx="4">
                  <c:v>67.489999999999995</c:v>
                </c:pt>
              </c:numCache>
            </c:numRef>
          </c:val>
          <c:extLst>
            <c:ext xmlns:c16="http://schemas.microsoft.com/office/drawing/2014/chart" uri="{C3380CC4-5D6E-409C-BE32-E72D297353CC}">
              <c16:uniqueId val="{00000000-0243-4B4B-8571-026688BE3FF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62.88</c:v>
                </c:pt>
                <c:pt idx="1">
                  <c:v>62.32</c:v>
                </c:pt>
                <c:pt idx="2">
                  <c:v>61.71</c:v>
                </c:pt>
                <c:pt idx="3">
                  <c:v>63.12</c:v>
                </c:pt>
                <c:pt idx="4">
                  <c:v>62.57</c:v>
                </c:pt>
              </c:numCache>
            </c:numRef>
          </c:val>
          <c:smooth val="0"/>
          <c:extLst>
            <c:ext xmlns:c16="http://schemas.microsoft.com/office/drawing/2014/chart" uri="{C3380CC4-5D6E-409C-BE32-E72D297353CC}">
              <c16:uniqueId val="{00000001-0243-4B4B-8571-026688BE3FF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84.61</c:v>
                </c:pt>
                <c:pt idx="1">
                  <c:v>86.02</c:v>
                </c:pt>
                <c:pt idx="2">
                  <c:v>85.42</c:v>
                </c:pt>
                <c:pt idx="3">
                  <c:v>86.7</c:v>
                </c:pt>
                <c:pt idx="4">
                  <c:v>87.06</c:v>
                </c:pt>
              </c:numCache>
            </c:numRef>
          </c:val>
          <c:extLst>
            <c:ext xmlns:c16="http://schemas.microsoft.com/office/drawing/2014/chart" uri="{C3380CC4-5D6E-409C-BE32-E72D297353CC}">
              <c16:uniqueId val="{00000000-D713-424F-BBB5-A370141D698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90.13</c:v>
                </c:pt>
                <c:pt idx="1">
                  <c:v>90.19</c:v>
                </c:pt>
                <c:pt idx="2">
                  <c:v>90.03</c:v>
                </c:pt>
                <c:pt idx="3">
                  <c:v>90.09</c:v>
                </c:pt>
                <c:pt idx="4">
                  <c:v>90.21</c:v>
                </c:pt>
              </c:numCache>
            </c:numRef>
          </c:val>
          <c:smooth val="0"/>
          <c:extLst>
            <c:ext xmlns:c16="http://schemas.microsoft.com/office/drawing/2014/chart" uri="{C3380CC4-5D6E-409C-BE32-E72D297353CC}">
              <c16:uniqueId val="{00000001-D713-424F-BBB5-A370141D698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107.98</c:v>
                </c:pt>
                <c:pt idx="1">
                  <c:v>112</c:v>
                </c:pt>
                <c:pt idx="2">
                  <c:v>112.62</c:v>
                </c:pt>
                <c:pt idx="3">
                  <c:v>107.6</c:v>
                </c:pt>
                <c:pt idx="4">
                  <c:v>107.51</c:v>
                </c:pt>
              </c:numCache>
            </c:numRef>
          </c:val>
          <c:extLst>
            <c:ext xmlns:c16="http://schemas.microsoft.com/office/drawing/2014/chart" uri="{C3380CC4-5D6E-409C-BE32-E72D297353CC}">
              <c16:uniqueId val="{00000000-1AD6-46E0-83A1-83307113B9E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113.95</c:v>
                </c:pt>
                <c:pt idx="1">
                  <c:v>112.62</c:v>
                </c:pt>
                <c:pt idx="2">
                  <c:v>113.35</c:v>
                </c:pt>
                <c:pt idx="3">
                  <c:v>112.36</c:v>
                </c:pt>
                <c:pt idx="4">
                  <c:v>112.26</c:v>
                </c:pt>
              </c:numCache>
            </c:numRef>
          </c:val>
          <c:smooth val="0"/>
          <c:extLst>
            <c:ext xmlns:c16="http://schemas.microsoft.com/office/drawing/2014/chart" uri="{C3380CC4-5D6E-409C-BE32-E72D297353CC}">
              <c16:uniqueId val="{00000001-1AD6-46E0-83A1-83307113B9E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46.03</c:v>
                </c:pt>
                <c:pt idx="1">
                  <c:v>46.36</c:v>
                </c:pt>
                <c:pt idx="2">
                  <c:v>46.01</c:v>
                </c:pt>
                <c:pt idx="3">
                  <c:v>46.64</c:v>
                </c:pt>
                <c:pt idx="4">
                  <c:v>47.31</c:v>
                </c:pt>
              </c:numCache>
            </c:numRef>
          </c:val>
          <c:extLst>
            <c:ext xmlns:c16="http://schemas.microsoft.com/office/drawing/2014/chart" uri="{C3380CC4-5D6E-409C-BE32-E72D297353CC}">
              <c16:uniqueId val="{00000000-A14C-462E-AE16-49015ABB54F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48.86</c:v>
                </c:pt>
                <c:pt idx="2">
                  <c:v>49.6</c:v>
                </c:pt>
                <c:pt idx="3">
                  <c:v>50.31</c:v>
                </c:pt>
                <c:pt idx="4">
                  <c:v>50.74</c:v>
                </c:pt>
              </c:numCache>
            </c:numRef>
          </c:val>
          <c:smooth val="0"/>
          <c:extLst>
            <c:ext xmlns:c16="http://schemas.microsoft.com/office/drawing/2014/chart" uri="{C3380CC4-5D6E-409C-BE32-E72D297353CC}">
              <c16:uniqueId val="{00000001-A14C-462E-AE16-49015ABB54F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4.91</c:v>
                </c:pt>
                <c:pt idx="1">
                  <c:v>6.08</c:v>
                </c:pt>
                <c:pt idx="2">
                  <c:v>6.04</c:v>
                </c:pt>
                <c:pt idx="3">
                  <c:v>9.3000000000000007</c:v>
                </c:pt>
                <c:pt idx="4">
                  <c:v>11.94</c:v>
                </c:pt>
              </c:numCache>
            </c:numRef>
          </c:val>
          <c:extLst>
            <c:ext xmlns:c16="http://schemas.microsoft.com/office/drawing/2014/chart" uri="{C3380CC4-5D6E-409C-BE32-E72D297353CC}">
              <c16:uniqueId val="{00000000-5310-4B1E-92AD-CCE84F35BC8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16.600000000000001</c:v>
                </c:pt>
                <c:pt idx="1">
                  <c:v>18.510000000000002</c:v>
                </c:pt>
                <c:pt idx="2">
                  <c:v>20.49</c:v>
                </c:pt>
                <c:pt idx="3">
                  <c:v>21.34</c:v>
                </c:pt>
                <c:pt idx="4">
                  <c:v>23.27</c:v>
                </c:pt>
              </c:numCache>
            </c:numRef>
          </c:val>
          <c:smooth val="0"/>
          <c:extLst>
            <c:ext xmlns:c16="http://schemas.microsoft.com/office/drawing/2014/chart" uri="{C3380CC4-5D6E-409C-BE32-E72D297353CC}">
              <c16:uniqueId val="{00000001-5310-4B1E-92AD-CCE84F35BC8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49-42A3-8976-9E90BC0649E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0.75</c:v>
                </c:pt>
                <c:pt idx="2">
                  <c:v>0.51</c:v>
                </c:pt>
                <c:pt idx="3">
                  <c:v>0.28999999999999998</c:v>
                </c:pt>
                <c:pt idx="4">
                  <c:v>0.25</c:v>
                </c:pt>
              </c:numCache>
            </c:numRef>
          </c:val>
          <c:smooth val="0"/>
          <c:extLst>
            <c:ext xmlns:c16="http://schemas.microsoft.com/office/drawing/2014/chart" uri="{C3380CC4-5D6E-409C-BE32-E72D297353CC}">
              <c16:uniqueId val="{00000001-5349-42A3-8976-9E90BC0649E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233.57</c:v>
                </c:pt>
                <c:pt idx="1">
                  <c:v>242.29</c:v>
                </c:pt>
                <c:pt idx="2">
                  <c:v>231.02</c:v>
                </c:pt>
                <c:pt idx="3">
                  <c:v>219.03</c:v>
                </c:pt>
                <c:pt idx="4">
                  <c:v>199.53</c:v>
                </c:pt>
              </c:numCache>
            </c:numRef>
          </c:val>
          <c:extLst>
            <c:ext xmlns:c16="http://schemas.microsoft.com/office/drawing/2014/chart" uri="{C3380CC4-5D6E-409C-BE32-E72D297353CC}">
              <c16:uniqueId val="{00000000-F5A6-4E72-B366-E46CCD4E5CA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307.83</c:v>
                </c:pt>
                <c:pt idx="1">
                  <c:v>318.89</c:v>
                </c:pt>
                <c:pt idx="2">
                  <c:v>309.10000000000002</c:v>
                </c:pt>
                <c:pt idx="3">
                  <c:v>306.08</c:v>
                </c:pt>
                <c:pt idx="4">
                  <c:v>306.14999999999998</c:v>
                </c:pt>
              </c:numCache>
            </c:numRef>
          </c:val>
          <c:smooth val="0"/>
          <c:extLst>
            <c:ext xmlns:c16="http://schemas.microsoft.com/office/drawing/2014/chart" uri="{C3380CC4-5D6E-409C-BE32-E72D297353CC}">
              <c16:uniqueId val="{00000001-F5A6-4E72-B366-E46CCD4E5CA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491.07</c:v>
                </c:pt>
                <c:pt idx="1">
                  <c:v>478.05</c:v>
                </c:pt>
                <c:pt idx="2">
                  <c:v>463.84</c:v>
                </c:pt>
                <c:pt idx="3">
                  <c:v>439.51</c:v>
                </c:pt>
                <c:pt idx="4">
                  <c:v>431.27</c:v>
                </c:pt>
              </c:numCache>
            </c:numRef>
          </c:val>
          <c:extLst>
            <c:ext xmlns:c16="http://schemas.microsoft.com/office/drawing/2014/chart" uri="{C3380CC4-5D6E-409C-BE32-E72D297353CC}">
              <c16:uniqueId val="{00000000-FF57-455D-BA8F-AEE7E28C125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295.44</c:v>
                </c:pt>
                <c:pt idx="1">
                  <c:v>290.07</c:v>
                </c:pt>
                <c:pt idx="2">
                  <c:v>290.42</c:v>
                </c:pt>
                <c:pt idx="3">
                  <c:v>294.66000000000003</c:v>
                </c:pt>
                <c:pt idx="4">
                  <c:v>285.27</c:v>
                </c:pt>
              </c:numCache>
            </c:numRef>
          </c:val>
          <c:smooth val="0"/>
          <c:extLst>
            <c:ext xmlns:c16="http://schemas.microsoft.com/office/drawing/2014/chart" uri="{C3380CC4-5D6E-409C-BE32-E72D297353CC}">
              <c16:uniqueId val="{00000001-FF57-455D-BA8F-AEE7E28C125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104.61</c:v>
                </c:pt>
                <c:pt idx="1">
                  <c:v>109.14</c:v>
                </c:pt>
                <c:pt idx="2">
                  <c:v>109.93</c:v>
                </c:pt>
                <c:pt idx="3">
                  <c:v>105.33</c:v>
                </c:pt>
                <c:pt idx="4">
                  <c:v>104.35</c:v>
                </c:pt>
              </c:numCache>
            </c:numRef>
          </c:val>
          <c:extLst>
            <c:ext xmlns:c16="http://schemas.microsoft.com/office/drawing/2014/chart" uri="{C3380CC4-5D6E-409C-BE32-E72D297353CC}">
              <c16:uniqueId val="{00000000-A802-434F-8A12-EC4387119FC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106.02</c:v>
                </c:pt>
                <c:pt idx="1">
                  <c:v>104.84</c:v>
                </c:pt>
                <c:pt idx="2">
                  <c:v>106.11</c:v>
                </c:pt>
                <c:pt idx="3">
                  <c:v>103.75</c:v>
                </c:pt>
                <c:pt idx="4">
                  <c:v>105.3</c:v>
                </c:pt>
              </c:numCache>
            </c:numRef>
          </c:val>
          <c:smooth val="0"/>
          <c:extLst>
            <c:ext xmlns:c16="http://schemas.microsoft.com/office/drawing/2014/chart" uri="{C3380CC4-5D6E-409C-BE32-E72D297353CC}">
              <c16:uniqueId val="{00000001-A802-434F-8A12-EC4387119FC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216.61</c:v>
                </c:pt>
                <c:pt idx="1">
                  <c:v>210.22</c:v>
                </c:pt>
                <c:pt idx="2">
                  <c:v>208.7</c:v>
                </c:pt>
                <c:pt idx="3">
                  <c:v>216.85</c:v>
                </c:pt>
                <c:pt idx="4">
                  <c:v>220.46</c:v>
                </c:pt>
              </c:numCache>
            </c:numRef>
          </c:val>
          <c:extLst>
            <c:ext xmlns:c16="http://schemas.microsoft.com/office/drawing/2014/chart" uri="{C3380CC4-5D6E-409C-BE32-E72D297353CC}">
              <c16:uniqueId val="{00000000-B4B5-4D77-978C-152BC3CC36F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158.6</c:v>
                </c:pt>
                <c:pt idx="1">
                  <c:v>161.82</c:v>
                </c:pt>
                <c:pt idx="2">
                  <c:v>161.03</c:v>
                </c:pt>
                <c:pt idx="3">
                  <c:v>159.93</c:v>
                </c:pt>
                <c:pt idx="4">
                  <c:v>162.77000000000001</c:v>
                </c:pt>
              </c:numCache>
            </c:numRef>
          </c:val>
          <c:smooth val="0"/>
          <c:extLst>
            <c:ext xmlns:c16="http://schemas.microsoft.com/office/drawing/2014/chart" uri="{C3380CC4-5D6E-409C-BE32-E72D297353CC}">
              <c16:uniqueId val="{00000001-B4B5-4D77-978C-152BC3CC36F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岩手県　岩手中部水道企業団</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A2</v>
      </c>
      <c r="X8" s="44"/>
      <c r="Y8" s="44"/>
      <c r="Z8" s="44"/>
      <c r="AA8" s="44"/>
      <c r="AB8" s="44"/>
      <c r="AC8" s="44"/>
      <c r="AD8" s="44" t="str">
        <f>データ!$M$6</f>
        <v>自治体職員</v>
      </c>
      <c r="AE8" s="44"/>
      <c r="AF8" s="44"/>
      <c r="AG8" s="44"/>
      <c r="AH8" s="44"/>
      <c r="AI8" s="44"/>
      <c r="AJ8" s="44"/>
      <c r="AK8" s="2"/>
      <c r="AL8" s="45" t="str">
        <f>データ!$R$6</f>
        <v>-</v>
      </c>
      <c r="AM8" s="45"/>
      <c r="AN8" s="45"/>
      <c r="AO8" s="45"/>
      <c r="AP8" s="45"/>
      <c r="AQ8" s="45"/>
      <c r="AR8" s="45"/>
      <c r="AS8" s="45"/>
      <c r="AT8" s="46" t="str">
        <f>データ!$S$6</f>
        <v>-</v>
      </c>
      <c r="AU8" s="47"/>
      <c r="AV8" s="47"/>
      <c r="AW8" s="47"/>
      <c r="AX8" s="47"/>
      <c r="AY8" s="47"/>
      <c r="AZ8" s="47"/>
      <c r="BA8" s="47"/>
      <c r="BB8" s="48" t="str">
        <f>データ!$T$6</f>
        <v>-</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71</v>
      </c>
      <c r="J10" s="47"/>
      <c r="K10" s="47"/>
      <c r="L10" s="47"/>
      <c r="M10" s="47"/>
      <c r="N10" s="47"/>
      <c r="O10" s="81"/>
      <c r="P10" s="48">
        <f>データ!$P$6</f>
        <v>96.25</v>
      </c>
      <c r="Q10" s="48"/>
      <c r="R10" s="48"/>
      <c r="S10" s="48"/>
      <c r="T10" s="48"/>
      <c r="U10" s="48"/>
      <c r="V10" s="48"/>
      <c r="W10" s="45">
        <f>データ!$Q$6</f>
        <v>4015</v>
      </c>
      <c r="X10" s="45"/>
      <c r="Y10" s="45"/>
      <c r="Z10" s="45"/>
      <c r="AA10" s="45"/>
      <c r="AB10" s="45"/>
      <c r="AC10" s="45"/>
      <c r="AD10" s="2"/>
      <c r="AE10" s="2"/>
      <c r="AF10" s="2"/>
      <c r="AG10" s="2"/>
      <c r="AH10" s="2"/>
      <c r="AI10" s="2"/>
      <c r="AJ10" s="2"/>
      <c r="AK10" s="2"/>
      <c r="AL10" s="45">
        <f>データ!$U$6</f>
        <v>209952</v>
      </c>
      <c r="AM10" s="45"/>
      <c r="AN10" s="45"/>
      <c r="AO10" s="45"/>
      <c r="AP10" s="45"/>
      <c r="AQ10" s="45"/>
      <c r="AR10" s="45"/>
      <c r="AS10" s="45"/>
      <c r="AT10" s="46">
        <f>データ!$V$6</f>
        <v>657.9</v>
      </c>
      <c r="AU10" s="47"/>
      <c r="AV10" s="47"/>
      <c r="AW10" s="47"/>
      <c r="AX10" s="47"/>
      <c r="AY10" s="47"/>
      <c r="AZ10" s="47"/>
      <c r="BA10" s="47"/>
      <c r="BB10" s="48">
        <f>データ!$W$6</f>
        <v>319.12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2" t="s">
        <v>112</v>
      </c>
      <c r="BM47" s="83"/>
      <c r="BN47" s="83"/>
      <c r="BO47" s="83"/>
      <c r="BP47" s="83"/>
      <c r="BQ47" s="83"/>
      <c r="BR47" s="83"/>
      <c r="BS47" s="83"/>
      <c r="BT47" s="83"/>
      <c r="BU47" s="83"/>
      <c r="BV47" s="83"/>
      <c r="BW47" s="83"/>
      <c r="BX47" s="83"/>
      <c r="BY47" s="83"/>
      <c r="BZ47" s="8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2"/>
      <c r="BM48" s="83"/>
      <c r="BN48" s="83"/>
      <c r="BO48" s="83"/>
      <c r="BP48" s="83"/>
      <c r="BQ48" s="83"/>
      <c r="BR48" s="83"/>
      <c r="BS48" s="83"/>
      <c r="BT48" s="83"/>
      <c r="BU48" s="83"/>
      <c r="BV48" s="83"/>
      <c r="BW48" s="83"/>
      <c r="BX48" s="83"/>
      <c r="BY48" s="83"/>
      <c r="BZ48" s="8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2"/>
      <c r="BM49" s="83"/>
      <c r="BN49" s="83"/>
      <c r="BO49" s="83"/>
      <c r="BP49" s="83"/>
      <c r="BQ49" s="83"/>
      <c r="BR49" s="83"/>
      <c r="BS49" s="83"/>
      <c r="BT49" s="83"/>
      <c r="BU49" s="83"/>
      <c r="BV49" s="83"/>
      <c r="BW49" s="83"/>
      <c r="BX49" s="83"/>
      <c r="BY49" s="83"/>
      <c r="BZ49" s="8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2"/>
      <c r="BM50" s="83"/>
      <c r="BN50" s="83"/>
      <c r="BO50" s="83"/>
      <c r="BP50" s="83"/>
      <c r="BQ50" s="83"/>
      <c r="BR50" s="83"/>
      <c r="BS50" s="83"/>
      <c r="BT50" s="83"/>
      <c r="BU50" s="83"/>
      <c r="BV50" s="83"/>
      <c r="BW50" s="83"/>
      <c r="BX50" s="83"/>
      <c r="BY50" s="83"/>
      <c r="BZ50" s="8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2"/>
      <c r="BM51" s="83"/>
      <c r="BN51" s="83"/>
      <c r="BO51" s="83"/>
      <c r="BP51" s="83"/>
      <c r="BQ51" s="83"/>
      <c r="BR51" s="83"/>
      <c r="BS51" s="83"/>
      <c r="BT51" s="83"/>
      <c r="BU51" s="83"/>
      <c r="BV51" s="83"/>
      <c r="BW51" s="83"/>
      <c r="BX51" s="83"/>
      <c r="BY51" s="83"/>
      <c r="BZ51" s="8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2"/>
      <c r="BM52" s="83"/>
      <c r="BN52" s="83"/>
      <c r="BO52" s="83"/>
      <c r="BP52" s="83"/>
      <c r="BQ52" s="83"/>
      <c r="BR52" s="83"/>
      <c r="BS52" s="83"/>
      <c r="BT52" s="83"/>
      <c r="BU52" s="83"/>
      <c r="BV52" s="83"/>
      <c r="BW52" s="83"/>
      <c r="BX52" s="83"/>
      <c r="BY52" s="83"/>
      <c r="BZ52" s="8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2"/>
      <c r="BM53" s="83"/>
      <c r="BN53" s="83"/>
      <c r="BO53" s="83"/>
      <c r="BP53" s="83"/>
      <c r="BQ53" s="83"/>
      <c r="BR53" s="83"/>
      <c r="BS53" s="83"/>
      <c r="BT53" s="83"/>
      <c r="BU53" s="83"/>
      <c r="BV53" s="83"/>
      <c r="BW53" s="83"/>
      <c r="BX53" s="83"/>
      <c r="BY53" s="83"/>
      <c r="BZ53" s="8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2"/>
      <c r="BM54" s="83"/>
      <c r="BN54" s="83"/>
      <c r="BO54" s="83"/>
      <c r="BP54" s="83"/>
      <c r="BQ54" s="83"/>
      <c r="BR54" s="83"/>
      <c r="BS54" s="83"/>
      <c r="BT54" s="83"/>
      <c r="BU54" s="83"/>
      <c r="BV54" s="83"/>
      <c r="BW54" s="83"/>
      <c r="BX54" s="83"/>
      <c r="BY54" s="83"/>
      <c r="BZ54" s="8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2"/>
      <c r="BM55" s="83"/>
      <c r="BN55" s="83"/>
      <c r="BO55" s="83"/>
      <c r="BP55" s="83"/>
      <c r="BQ55" s="83"/>
      <c r="BR55" s="83"/>
      <c r="BS55" s="83"/>
      <c r="BT55" s="83"/>
      <c r="BU55" s="83"/>
      <c r="BV55" s="83"/>
      <c r="BW55" s="83"/>
      <c r="BX55" s="83"/>
      <c r="BY55" s="83"/>
      <c r="BZ55" s="8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2"/>
      <c r="BM56" s="83"/>
      <c r="BN56" s="83"/>
      <c r="BO56" s="83"/>
      <c r="BP56" s="83"/>
      <c r="BQ56" s="83"/>
      <c r="BR56" s="83"/>
      <c r="BS56" s="83"/>
      <c r="BT56" s="83"/>
      <c r="BU56" s="83"/>
      <c r="BV56" s="83"/>
      <c r="BW56" s="83"/>
      <c r="BX56" s="83"/>
      <c r="BY56" s="83"/>
      <c r="BZ56" s="8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2"/>
      <c r="BM57" s="83"/>
      <c r="BN57" s="83"/>
      <c r="BO57" s="83"/>
      <c r="BP57" s="83"/>
      <c r="BQ57" s="83"/>
      <c r="BR57" s="83"/>
      <c r="BS57" s="83"/>
      <c r="BT57" s="83"/>
      <c r="BU57" s="83"/>
      <c r="BV57" s="83"/>
      <c r="BW57" s="83"/>
      <c r="BX57" s="83"/>
      <c r="BY57" s="83"/>
      <c r="BZ57" s="8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2"/>
      <c r="BM58" s="83"/>
      <c r="BN58" s="83"/>
      <c r="BO58" s="83"/>
      <c r="BP58" s="83"/>
      <c r="BQ58" s="83"/>
      <c r="BR58" s="83"/>
      <c r="BS58" s="83"/>
      <c r="BT58" s="83"/>
      <c r="BU58" s="83"/>
      <c r="BV58" s="83"/>
      <c r="BW58" s="83"/>
      <c r="BX58" s="83"/>
      <c r="BY58" s="83"/>
      <c r="BZ58" s="8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2"/>
      <c r="BM59" s="83"/>
      <c r="BN59" s="83"/>
      <c r="BO59" s="83"/>
      <c r="BP59" s="83"/>
      <c r="BQ59" s="83"/>
      <c r="BR59" s="83"/>
      <c r="BS59" s="83"/>
      <c r="BT59" s="83"/>
      <c r="BU59" s="83"/>
      <c r="BV59" s="83"/>
      <c r="BW59" s="83"/>
      <c r="BX59" s="83"/>
      <c r="BY59" s="83"/>
      <c r="BZ59" s="84"/>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2"/>
      <c r="BM60" s="83"/>
      <c r="BN60" s="83"/>
      <c r="BO60" s="83"/>
      <c r="BP60" s="83"/>
      <c r="BQ60" s="83"/>
      <c r="BR60" s="83"/>
      <c r="BS60" s="83"/>
      <c r="BT60" s="83"/>
      <c r="BU60" s="83"/>
      <c r="BV60" s="83"/>
      <c r="BW60" s="83"/>
      <c r="BX60" s="83"/>
      <c r="BY60" s="83"/>
      <c r="BZ60" s="84"/>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2"/>
      <c r="BM61" s="83"/>
      <c r="BN61" s="83"/>
      <c r="BO61" s="83"/>
      <c r="BP61" s="83"/>
      <c r="BQ61" s="83"/>
      <c r="BR61" s="83"/>
      <c r="BS61" s="83"/>
      <c r="BT61" s="83"/>
      <c r="BU61" s="83"/>
      <c r="BV61" s="83"/>
      <c r="BW61" s="83"/>
      <c r="BX61" s="83"/>
      <c r="BY61" s="83"/>
      <c r="BZ61" s="8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2"/>
      <c r="BM62" s="83"/>
      <c r="BN62" s="83"/>
      <c r="BO62" s="83"/>
      <c r="BP62" s="83"/>
      <c r="BQ62" s="83"/>
      <c r="BR62" s="83"/>
      <c r="BS62" s="83"/>
      <c r="BT62" s="83"/>
      <c r="BU62" s="83"/>
      <c r="BV62" s="83"/>
      <c r="BW62" s="83"/>
      <c r="BX62" s="83"/>
      <c r="BY62" s="83"/>
      <c r="BZ62" s="8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LV4YlmLKQpbWbzQo3p5WgfHAXV89IEwTd6EqTz0WXfTldq+vpfXJl1BREn1wrEynY6VAU98uD/VloM3SrmHOQQ==" saltValue="/RNy7Ms7t70lMpF4e+Q5Q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38873</v>
      </c>
      <c r="D6" s="20">
        <f t="shared" si="3"/>
        <v>46</v>
      </c>
      <c r="E6" s="20">
        <f t="shared" si="3"/>
        <v>1</v>
      </c>
      <c r="F6" s="20">
        <f t="shared" si="3"/>
        <v>0</v>
      </c>
      <c r="G6" s="20">
        <f t="shared" si="3"/>
        <v>1</v>
      </c>
      <c r="H6" s="20" t="str">
        <f t="shared" si="3"/>
        <v>岩手県　岩手中部水道企業団</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71</v>
      </c>
      <c r="P6" s="21">
        <f t="shared" si="3"/>
        <v>96.25</v>
      </c>
      <c r="Q6" s="21">
        <f t="shared" si="3"/>
        <v>4015</v>
      </c>
      <c r="R6" s="21" t="str">
        <f t="shared" si="3"/>
        <v>-</v>
      </c>
      <c r="S6" s="21" t="str">
        <f t="shared" si="3"/>
        <v>-</v>
      </c>
      <c r="T6" s="21" t="str">
        <f t="shared" si="3"/>
        <v>-</v>
      </c>
      <c r="U6" s="21">
        <f t="shared" si="3"/>
        <v>209952</v>
      </c>
      <c r="V6" s="21">
        <f t="shared" si="3"/>
        <v>657.9</v>
      </c>
      <c r="W6" s="21">
        <f t="shared" si="3"/>
        <v>319.12</v>
      </c>
      <c r="X6" s="22">
        <f>IF(X7="",NA(),X7)</f>
        <v>107.98</v>
      </c>
      <c r="Y6" s="22">
        <f t="shared" ref="Y6:AG6" si="4">IF(Y7="",NA(),Y7)</f>
        <v>112</v>
      </c>
      <c r="Z6" s="22">
        <f t="shared" si="4"/>
        <v>112.62</v>
      </c>
      <c r="AA6" s="22">
        <f t="shared" si="4"/>
        <v>107.6</v>
      </c>
      <c r="AB6" s="22">
        <f t="shared" si="4"/>
        <v>107.51</v>
      </c>
      <c r="AC6" s="22">
        <f t="shared" si="4"/>
        <v>113.95</v>
      </c>
      <c r="AD6" s="22">
        <f t="shared" si="4"/>
        <v>112.62</v>
      </c>
      <c r="AE6" s="22">
        <f t="shared" si="4"/>
        <v>113.35</v>
      </c>
      <c r="AF6" s="22">
        <f t="shared" si="4"/>
        <v>112.36</v>
      </c>
      <c r="AG6" s="22">
        <f t="shared" si="4"/>
        <v>112.26</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2">
        <f t="shared" si="5"/>
        <v>0.75</v>
      </c>
      <c r="AP6" s="22">
        <f t="shared" si="5"/>
        <v>0.51</v>
      </c>
      <c r="AQ6" s="22">
        <f t="shared" si="5"/>
        <v>0.28999999999999998</v>
      </c>
      <c r="AR6" s="22">
        <f t="shared" si="5"/>
        <v>0.25</v>
      </c>
      <c r="AS6" s="21" t="str">
        <f>IF(AS7="","",IF(AS7="-","【-】","【"&amp;SUBSTITUTE(TEXT(AS7,"#,##0.00"),"-","△")&amp;"】"))</f>
        <v>【1.30】</v>
      </c>
      <c r="AT6" s="22">
        <f>IF(AT7="",NA(),AT7)</f>
        <v>233.57</v>
      </c>
      <c r="AU6" s="22">
        <f t="shared" ref="AU6:BC6" si="6">IF(AU7="",NA(),AU7)</f>
        <v>242.29</v>
      </c>
      <c r="AV6" s="22">
        <f t="shared" si="6"/>
        <v>231.02</v>
      </c>
      <c r="AW6" s="22">
        <f t="shared" si="6"/>
        <v>219.03</v>
      </c>
      <c r="AX6" s="22">
        <f t="shared" si="6"/>
        <v>199.53</v>
      </c>
      <c r="AY6" s="22">
        <f t="shared" si="6"/>
        <v>307.83</v>
      </c>
      <c r="AZ6" s="22">
        <f t="shared" si="6"/>
        <v>318.89</v>
      </c>
      <c r="BA6" s="22">
        <f t="shared" si="6"/>
        <v>309.10000000000002</v>
      </c>
      <c r="BB6" s="22">
        <f t="shared" si="6"/>
        <v>306.08</v>
      </c>
      <c r="BC6" s="22">
        <f t="shared" si="6"/>
        <v>306.14999999999998</v>
      </c>
      <c r="BD6" s="21" t="str">
        <f>IF(BD7="","",IF(BD7="-","【-】","【"&amp;SUBSTITUTE(TEXT(BD7,"#,##0.00"),"-","△")&amp;"】"))</f>
        <v>【261.51】</v>
      </c>
      <c r="BE6" s="22">
        <f>IF(BE7="",NA(),BE7)</f>
        <v>491.07</v>
      </c>
      <c r="BF6" s="22">
        <f t="shared" ref="BF6:BN6" si="7">IF(BF7="",NA(),BF7)</f>
        <v>478.05</v>
      </c>
      <c r="BG6" s="22">
        <f t="shared" si="7"/>
        <v>463.84</v>
      </c>
      <c r="BH6" s="22">
        <f t="shared" si="7"/>
        <v>439.51</v>
      </c>
      <c r="BI6" s="22">
        <f t="shared" si="7"/>
        <v>431.27</v>
      </c>
      <c r="BJ6" s="22">
        <f t="shared" si="7"/>
        <v>295.44</v>
      </c>
      <c r="BK6" s="22">
        <f t="shared" si="7"/>
        <v>290.07</v>
      </c>
      <c r="BL6" s="22">
        <f t="shared" si="7"/>
        <v>290.42</v>
      </c>
      <c r="BM6" s="22">
        <f t="shared" si="7"/>
        <v>294.66000000000003</v>
      </c>
      <c r="BN6" s="22">
        <f t="shared" si="7"/>
        <v>285.27</v>
      </c>
      <c r="BO6" s="21" t="str">
        <f>IF(BO7="","",IF(BO7="-","【-】","【"&amp;SUBSTITUTE(TEXT(BO7,"#,##0.00"),"-","△")&amp;"】"))</f>
        <v>【265.16】</v>
      </c>
      <c r="BP6" s="22">
        <f>IF(BP7="",NA(),BP7)</f>
        <v>104.61</v>
      </c>
      <c r="BQ6" s="22">
        <f t="shared" ref="BQ6:BY6" si="8">IF(BQ7="",NA(),BQ7)</f>
        <v>109.14</v>
      </c>
      <c r="BR6" s="22">
        <f t="shared" si="8"/>
        <v>109.93</v>
      </c>
      <c r="BS6" s="22">
        <f t="shared" si="8"/>
        <v>105.33</v>
      </c>
      <c r="BT6" s="22">
        <f t="shared" si="8"/>
        <v>104.35</v>
      </c>
      <c r="BU6" s="22">
        <f t="shared" si="8"/>
        <v>106.02</v>
      </c>
      <c r="BV6" s="22">
        <f t="shared" si="8"/>
        <v>104.84</v>
      </c>
      <c r="BW6" s="22">
        <f t="shared" si="8"/>
        <v>106.11</v>
      </c>
      <c r="BX6" s="22">
        <f t="shared" si="8"/>
        <v>103.75</v>
      </c>
      <c r="BY6" s="22">
        <f t="shared" si="8"/>
        <v>105.3</v>
      </c>
      <c r="BZ6" s="21" t="str">
        <f>IF(BZ7="","",IF(BZ7="-","【-】","【"&amp;SUBSTITUTE(TEXT(BZ7,"#,##0.00"),"-","△")&amp;"】"))</f>
        <v>【102.35】</v>
      </c>
      <c r="CA6" s="22">
        <f>IF(CA7="",NA(),CA7)</f>
        <v>216.61</v>
      </c>
      <c r="CB6" s="22">
        <f t="shared" ref="CB6:CJ6" si="9">IF(CB7="",NA(),CB7)</f>
        <v>210.22</v>
      </c>
      <c r="CC6" s="22">
        <f t="shared" si="9"/>
        <v>208.7</v>
      </c>
      <c r="CD6" s="22">
        <f t="shared" si="9"/>
        <v>216.85</v>
      </c>
      <c r="CE6" s="22">
        <f t="shared" si="9"/>
        <v>220.46</v>
      </c>
      <c r="CF6" s="22">
        <f t="shared" si="9"/>
        <v>158.6</v>
      </c>
      <c r="CG6" s="22">
        <f t="shared" si="9"/>
        <v>161.82</v>
      </c>
      <c r="CH6" s="22">
        <f t="shared" si="9"/>
        <v>161.03</v>
      </c>
      <c r="CI6" s="22">
        <f t="shared" si="9"/>
        <v>159.93</v>
      </c>
      <c r="CJ6" s="22">
        <f t="shared" si="9"/>
        <v>162.77000000000001</v>
      </c>
      <c r="CK6" s="21" t="str">
        <f>IF(CK7="","",IF(CK7="-","【-】","【"&amp;SUBSTITUTE(TEXT(CK7,"#,##0.00"),"-","△")&amp;"】"))</f>
        <v>【167.74】</v>
      </c>
      <c r="CL6" s="22">
        <f>IF(CL7="",NA(),CL7)</f>
        <v>67.19</v>
      </c>
      <c r="CM6" s="22">
        <f t="shared" ref="CM6:CU6" si="10">IF(CM7="",NA(),CM7)</f>
        <v>66.27</v>
      </c>
      <c r="CN6" s="22">
        <f t="shared" si="10"/>
        <v>66.709999999999994</v>
      </c>
      <c r="CO6" s="22">
        <f t="shared" si="10"/>
        <v>67.52</v>
      </c>
      <c r="CP6" s="22">
        <f t="shared" si="10"/>
        <v>67.489999999999995</v>
      </c>
      <c r="CQ6" s="22">
        <f t="shared" si="10"/>
        <v>62.88</v>
      </c>
      <c r="CR6" s="22">
        <f t="shared" si="10"/>
        <v>62.32</v>
      </c>
      <c r="CS6" s="22">
        <f t="shared" si="10"/>
        <v>61.71</v>
      </c>
      <c r="CT6" s="22">
        <f t="shared" si="10"/>
        <v>63.12</v>
      </c>
      <c r="CU6" s="22">
        <f t="shared" si="10"/>
        <v>62.57</v>
      </c>
      <c r="CV6" s="21" t="str">
        <f>IF(CV7="","",IF(CV7="-","【-】","【"&amp;SUBSTITUTE(TEXT(CV7,"#,##0.00"),"-","△")&amp;"】"))</f>
        <v>【60.29】</v>
      </c>
      <c r="CW6" s="22">
        <f>IF(CW7="",NA(),CW7)</f>
        <v>84.61</v>
      </c>
      <c r="CX6" s="22">
        <f t="shared" ref="CX6:DF6" si="11">IF(CX7="",NA(),CX7)</f>
        <v>86.02</v>
      </c>
      <c r="CY6" s="22">
        <f t="shared" si="11"/>
        <v>85.42</v>
      </c>
      <c r="CZ6" s="22">
        <f t="shared" si="11"/>
        <v>86.7</v>
      </c>
      <c r="DA6" s="22">
        <f t="shared" si="11"/>
        <v>87.06</v>
      </c>
      <c r="DB6" s="22">
        <f t="shared" si="11"/>
        <v>90.13</v>
      </c>
      <c r="DC6" s="22">
        <f t="shared" si="11"/>
        <v>90.19</v>
      </c>
      <c r="DD6" s="22">
        <f t="shared" si="11"/>
        <v>90.03</v>
      </c>
      <c r="DE6" s="22">
        <f t="shared" si="11"/>
        <v>90.09</v>
      </c>
      <c r="DF6" s="22">
        <f t="shared" si="11"/>
        <v>90.21</v>
      </c>
      <c r="DG6" s="21" t="str">
        <f>IF(DG7="","",IF(DG7="-","【-】","【"&amp;SUBSTITUTE(TEXT(DG7,"#,##0.00"),"-","△")&amp;"】"))</f>
        <v>【90.12】</v>
      </c>
      <c r="DH6" s="22">
        <f>IF(DH7="",NA(),DH7)</f>
        <v>46.03</v>
      </c>
      <c r="DI6" s="22">
        <f t="shared" ref="DI6:DQ6" si="12">IF(DI7="",NA(),DI7)</f>
        <v>46.36</v>
      </c>
      <c r="DJ6" s="22">
        <f t="shared" si="12"/>
        <v>46.01</v>
      </c>
      <c r="DK6" s="22">
        <f t="shared" si="12"/>
        <v>46.64</v>
      </c>
      <c r="DL6" s="22">
        <f t="shared" si="12"/>
        <v>47.31</v>
      </c>
      <c r="DM6" s="22">
        <f t="shared" si="12"/>
        <v>48.01</v>
      </c>
      <c r="DN6" s="22">
        <f t="shared" si="12"/>
        <v>48.86</v>
      </c>
      <c r="DO6" s="22">
        <f t="shared" si="12"/>
        <v>49.6</v>
      </c>
      <c r="DP6" s="22">
        <f t="shared" si="12"/>
        <v>50.31</v>
      </c>
      <c r="DQ6" s="22">
        <f t="shared" si="12"/>
        <v>50.74</v>
      </c>
      <c r="DR6" s="21" t="str">
        <f>IF(DR7="","",IF(DR7="-","【-】","【"&amp;SUBSTITUTE(TEXT(DR7,"#,##0.00"),"-","△")&amp;"】"))</f>
        <v>【50.88】</v>
      </c>
      <c r="DS6" s="22">
        <f>IF(DS7="",NA(),DS7)</f>
        <v>4.91</v>
      </c>
      <c r="DT6" s="22">
        <f t="shared" ref="DT6:EB6" si="13">IF(DT7="",NA(),DT7)</f>
        <v>6.08</v>
      </c>
      <c r="DU6" s="22">
        <f t="shared" si="13"/>
        <v>6.04</v>
      </c>
      <c r="DV6" s="22">
        <f t="shared" si="13"/>
        <v>9.3000000000000007</v>
      </c>
      <c r="DW6" s="22">
        <f t="shared" si="13"/>
        <v>11.94</v>
      </c>
      <c r="DX6" s="22">
        <f t="shared" si="13"/>
        <v>16.600000000000001</v>
      </c>
      <c r="DY6" s="22">
        <f t="shared" si="13"/>
        <v>18.510000000000002</v>
      </c>
      <c r="DZ6" s="22">
        <f t="shared" si="13"/>
        <v>20.49</v>
      </c>
      <c r="EA6" s="22">
        <f t="shared" si="13"/>
        <v>21.34</v>
      </c>
      <c r="EB6" s="22">
        <f t="shared" si="13"/>
        <v>23.27</v>
      </c>
      <c r="EC6" s="21" t="str">
        <f>IF(EC7="","",IF(EC7="-","【-】","【"&amp;SUBSTITUTE(TEXT(EC7,"#,##0.00"),"-","△")&amp;"】"))</f>
        <v>【22.30】</v>
      </c>
      <c r="ED6" s="22">
        <f>IF(ED7="",NA(),ED7)</f>
        <v>0.5</v>
      </c>
      <c r="EE6" s="22">
        <f t="shared" ref="EE6:EM6" si="14">IF(EE7="",NA(),EE7)</f>
        <v>0.73</v>
      </c>
      <c r="EF6" s="22">
        <f t="shared" si="14"/>
        <v>1.1399999999999999</v>
      </c>
      <c r="EG6" s="22">
        <f t="shared" si="14"/>
        <v>0.83</v>
      </c>
      <c r="EH6" s="22">
        <f t="shared" si="14"/>
        <v>0.99</v>
      </c>
      <c r="EI6" s="22">
        <f t="shared" si="14"/>
        <v>0.65</v>
      </c>
      <c r="EJ6" s="22">
        <f t="shared" si="14"/>
        <v>0.7</v>
      </c>
      <c r="EK6" s="22">
        <f t="shared" si="14"/>
        <v>0.72</v>
      </c>
      <c r="EL6" s="22">
        <f t="shared" si="14"/>
        <v>0.69</v>
      </c>
      <c r="EM6" s="22">
        <f t="shared" si="14"/>
        <v>0.69</v>
      </c>
      <c r="EN6" s="21" t="str">
        <f>IF(EN7="","",IF(EN7="-","【-】","【"&amp;SUBSTITUTE(TEXT(EN7,"#,##0.00"),"-","△")&amp;"】"))</f>
        <v>【0.66】</v>
      </c>
    </row>
    <row r="7" spans="1:144" s="23" customFormat="1" x14ac:dyDescent="0.15">
      <c r="A7" s="15"/>
      <c r="B7" s="24">
        <v>2021</v>
      </c>
      <c r="C7" s="24">
        <v>38873</v>
      </c>
      <c r="D7" s="24">
        <v>46</v>
      </c>
      <c r="E7" s="24">
        <v>1</v>
      </c>
      <c r="F7" s="24">
        <v>0</v>
      </c>
      <c r="G7" s="24">
        <v>1</v>
      </c>
      <c r="H7" s="24" t="s">
        <v>93</v>
      </c>
      <c r="I7" s="24" t="s">
        <v>94</v>
      </c>
      <c r="J7" s="24" t="s">
        <v>95</v>
      </c>
      <c r="K7" s="24" t="s">
        <v>96</v>
      </c>
      <c r="L7" s="24" t="s">
        <v>97</v>
      </c>
      <c r="M7" s="24" t="s">
        <v>98</v>
      </c>
      <c r="N7" s="25" t="s">
        <v>99</v>
      </c>
      <c r="O7" s="25">
        <v>71</v>
      </c>
      <c r="P7" s="25">
        <v>96.25</v>
      </c>
      <c r="Q7" s="25">
        <v>4015</v>
      </c>
      <c r="R7" s="25" t="s">
        <v>99</v>
      </c>
      <c r="S7" s="25" t="s">
        <v>99</v>
      </c>
      <c r="T7" s="25" t="s">
        <v>99</v>
      </c>
      <c r="U7" s="25">
        <v>209952</v>
      </c>
      <c r="V7" s="25">
        <v>657.9</v>
      </c>
      <c r="W7" s="25">
        <v>319.12</v>
      </c>
      <c r="X7" s="25">
        <v>107.98</v>
      </c>
      <c r="Y7" s="25">
        <v>112</v>
      </c>
      <c r="Z7" s="25">
        <v>112.62</v>
      </c>
      <c r="AA7" s="25">
        <v>107.6</v>
      </c>
      <c r="AB7" s="25">
        <v>107.51</v>
      </c>
      <c r="AC7" s="25">
        <v>113.95</v>
      </c>
      <c r="AD7" s="25">
        <v>112.62</v>
      </c>
      <c r="AE7" s="25">
        <v>113.35</v>
      </c>
      <c r="AF7" s="25">
        <v>112.36</v>
      </c>
      <c r="AG7" s="25">
        <v>112.26</v>
      </c>
      <c r="AH7" s="25">
        <v>111.39</v>
      </c>
      <c r="AI7" s="25">
        <v>0</v>
      </c>
      <c r="AJ7" s="25">
        <v>0</v>
      </c>
      <c r="AK7" s="25">
        <v>0</v>
      </c>
      <c r="AL7" s="25">
        <v>0</v>
      </c>
      <c r="AM7" s="25">
        <v>0</v>
      </c>
      <c r="AN7" s="25">
        <v>0</v>
      </c>
      <c r="AO7" s="25">
        <v>0.75</v>
      </c>
      <c r="AP7" s="25">
        <v>0.51</v>
      </c>
      <c r="AQ7" s="25">
        <v>0.28999999999999998</v>
      </c>
      <c r="AR7" s="25">
        <v>0.25</v>
      </c>
      <c r="AS7" s="25">
        <v>1.3</v>
      </c>
      <c r="AT7" s="25">
        <v>233.57</v>
      </c>
      <c r="AU7" s="25">
        <v>242.29</v>
      </c>
      <c r="AV7" s="25">
        <v>231.02</v>
      </c>
      <c r="AW7" s="25">
        <v>219.03</v>
      </c>
      <c r="AX7" s="25">
        <v>199.53</v>
      </c>
      <c r="AY7" s="25">
        <v>307.83</v>
      </c>
      <c r="AZ7" s="25">
        <v>318.89</v>
      </c>
      <c r="BA7" s="25">
        <v>309.10000000000002</v>
      </c>
      <c r="BB7" s="25">
        <v>306.08</v>
      </c>
      <c r="BC7" s="25">
        <v>306.14999999999998</v>
      </c>
      <c r="BD7" s="25">
        <v>261.51</v>
      </c>
      <c r="BE7" s="25">
        <v>491.07</v>
      </c>
      <c r="BF7" s="25">
        <v>478.05</v>
      </c>
      <c r="BG7" s="25">
        <v>463.84</v>
      </c>
      <c r="BH7" s="25">
        <v>439.51</v>
      </c>
      <c r="BI7" s="25">
        <v>431.27</v>
      </c>
      <c r="BJ7" s="25">
        <v>295.44</v>
      </c>
      <c r="BK7" s="25">
        <v>290.07</v>
      </c>
      <c r="BL7" s="25">
        <v>290.42</v>
      </c>
      <c r="BM7" s="25">
        <v>294.66000000000003</v>
      </c>
      <c r="BN7" s="25">
        <v>285.27</v>
      </c>
      <c r="BO7" s="25">
        <v>265.16000000000003</v>
      </c>
      <c r="BP7" s="25">
        <v>104.61</v>
      </c>
      <c r="BQ7" s="25">
        <v>109.14</v>
      </c>
      <c r="BR7" s="25">
        <v>109.93</v>
      </c>
      <c r="BS7" s="25">
        <v>105.33</v>
      </c>
      <c r="BT7" s="25">
        <v>104.35</v>
      </c>
      <c r="BU7" s="25">
        <v>106.02</v>
      </c>
      <c r="BV7" s="25">
        <v>104.84</v>
      </c>
      <c r="BW7" s="25">
        <v>106.11</v>
      </c>
      <c r="BX7" s="25">
        <v>103.75</v>
      </c>
      <c r="BY7" s="25">
        <v>105.3</v>
      </c>
      <c r="BZ7" s="25">
        <v>102.35</v>
      </c>
      <c r="CA7" s="25">
        <v>216.61</v>
      </c>
      <c r="CB7" s="25">
        <v>210.22</v>
      </c>
      <c r="CC7" s="25">
        <v>208.7</v>
      </c>
      <c r="CD7" s="25">
        <v>216.85</v>
      </c>
      <c r="CE7" s="25">
        <v>220.46</v>
      </c>
      <c r="CF7" s="25">
        <v>158.6</v>
      </c>
      <c r="CG7" s="25">
        <v>161.82</v>
      </c>
      <c r="CH7" s="25">
        <v>161.03</v>
      </c>
      <c r="CI7" s="25">
        <v>159.93</v>
      </c>
      <c r="CJ7" s="25">
        <v>162.77000000000001</v>
      </c>
      <c r="CK7" s="25">
        <v>167.74</v>
      </c>
      <c r="CL7" s="25">
        <v>67.19</v>
      </c>
      <c r="CM7" s="25">
        <v>66.27</v>
      </c>
      <c r="CN7" s="25">
        <v>66.709999999999994</v>
      </c>
      <c r="CO7" s="25">
        <v>67.52</v>
      </c>
      <c r="CP7" s="25">
        <v>67.489999999999995</v>
      </c>
      <c r="CQ7" s="25">
        <v>62.88</v>
      </c>
      <c r="CR7" s="25">
        <v>62.32</v>
      </c>
      <c r="CS7" s="25">
        <v>61.71</v>
      </c>
      <c r="CT7" s="25">
        <v>63.12</v>
      </c>
      <c r="CU7" s="25">
        <v>62.57</v>
      </c>
      <c r="CV7" s="25">
        <v>60.29</v>
      </c>
      <c r="CW7" s="25">
        <v>84.61</v>
      </c>
      <c r="CX7" s="25">
        <v>86.02</v>
      </c>
      <c r="CY7" s="25">
        <v>85.42</v>
      </c>
      <c r="CZ7" s="25">
        <v>86.7</v>
      </c>
      <c r="DA7" s="25">
        <v>87.06</v>
      </c>
      <c r="DB7" s="25">
        <v>90.13</v>
      </c>
      <c r="DC7" s="25">
        <v>90.19</v>
      </c>
      <c r="DD7" s="25">
        <v>90.03</v>
      </c>
      <c r="DE7" s="25">
        <v>90.09</v>
      </c>
      <c r="DF7" s="25">
        <v>90.21</v>
      </c>
      <c r="DG7" s="25">
        <v>90.12</v>
      </c>
      <c r="DH7" s="25">
        <v>46.03</v>
      </c>
      <c r="DI7" s="25">
        <v>46.36</v>
      </c>
      <c r="DJ7" s="25">
        <v>46.01</v>
      </c>
      <c r="DK7" s="25">
        <v>46.64</v>
      </c>
      <c r="DL7" s="25">
        <v>47.31</v>
      </c>
      <c r="DM7" s="25">
        <v>48.01</v>
      </c>
      <c r="DN7" s="25">
        <v>48.86</v>
      </c>
      <c r="DO7" s="25">
        <v>49.6</v>
      </c>
      <c r="DP7" s="25">
        <v>50.31</v>
      </c>
      <c r="DQ7" s="25">
        <v>50.74</v>
      </c>
      <c r="DR7" s="25">
        <v>50.88</v>
      </c>
      <c r="DS7" s="25">
        <v>4.91</v>
      </c>
      <c r="DT7" s="25">
        <v>6.08</v>
      </c>
      <c r="DU7" s="25">
        <v>6.04</v>
      </c>
      <c r="DV7" s="25">
        <v>9.3000000000000007</v>
      </c>
      <c r="DW7" s="25">
        <v>11.94</v>
      </c>
      <c r="DX7" s="25">
        <v>16.600000000000001</v>
      </c>
      <c r="DY7" s="25">
        <v>18.510000000000002</v>
      </c>
      <c r="DZ7" s="25">
        <v>20.49</v>
      </c>
      <c r="EA7" s="25">
        <v>21.34</v>
      </c>
      <c r="EB7" s="25">
        <v>23.27</v>
      </c>
      <c r="EC7" s="25">
        <v>22.3</v>
      </c>
      <c r="ED7" s="25">
        <v>0.5</v>
      </c>
      <c r="EE7" s="25">
        <v>0.73</v>
      </c>
      <c r="EF7" s="25">
        <v>1.1399999999999999</v>
      </c>
      <c r="EG7" s="25">
        <v>0.83</v>
      </c>
      <c r="EH7" s="25">
        <v>0.99</v>
      </c>
      <c r="EI7" s="25">
        <v>0.65</v>
      </c>
      <c r="EJ7" s="25">
        <v>0.7</v>
      </c>
      <c r="EK7" s="25">
        <v>0.72</v>
      </c>
      <c r="EL7" s="25">
        <v>0.69</v>
      </c>
      <c r="EM7" s="25">
        <v>0.69</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鎌田 隆広</cp:lastModifiedBy>
  <cp:lastPrinted>2023-01-18T23:44:50Z</cp:lastPrinted>
  <dcterms:created xsi:type="dcterms:W3CDTF">2022-12-01T00:52:55Z</dcterms:created>
  <dcterms:modified xsi:type="dcterms:W3CDTF">2023-01-20T04:11:03Z</dcterms:modified>
  <cp:category/>
</cp:coreProperties>
</file>