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10.12.3.49\users\90上下水道局\902500経営企画課\902510経営企画課企画係\01 総務庶務（照会回答）\R02\010 盛岡市\【財政課】210129 公営企業に係る経営比較分析表（令和元年度）の分析等について\01 財政課へ提出\"/>
    </mc:Choice>
  </mc:AlternateContent>
  <xr:revisionPtr revIDLastSave="0" documentId="13_ncr:1_{F4179C79-68A2-4AEA-AD8E-B5B5025DDDDF}" xr6:coauthVersionLast="45" xr6:coauthVersionMax="45" xr10:uidLastSave="{00000000-0000-0000-0000-000000000000}"/>
  <workbookProtection workbookAlgorithmName="SHA-512" workbookHashValue="mM46mZLr0mQp0edVJuk8pmGS8k+m/Xj1TlqAVSFRDLQjO5qbsa8kz/nt/2b11D/ublaEZecJzO0kQmd9+YyEow==" workbookSaltValue="OWonHiu+5HV2ZBVm6vgvv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BB10" i="4"/>
  <c r="AT10" i="4"/>
  <c r="AL10" i="4"/>
  <c r="BB8" i="4"/>
  <c r="AT8" i="4"/>
  <c r="AL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<sst xmlns="http://schemas.openxmlformats.org/spreadsheetml/2006/main" count="228" uniqueCount="115">
  <si>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</si>
  <si>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</si>
  <si>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</si>
  <si>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</si>
  <si>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</si>
  <si>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</si>
  <si>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</si>
  <si>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</si>
  <si>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</si>
  <si>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</si>
  <si>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</si>
  <si>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</si>
  <si>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</si>
  <si>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</si>
  <si>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</si>
  <si>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</si>
  <si>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</si>
  <si>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</si>
  <si>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</si>
  <si>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</si>
  <si>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</si>
  <si>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</si>
  <si>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</si>
  <si>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</si>
  <si>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</si>
  <si>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</si>
  <si>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</si>
  <si>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</si>
  <si>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</si>
  <si>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</si>
  <si>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</si>
  <si>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</si>
  <si>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</si>
  <si>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</si>
  <si>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</si>
  <si>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</si>
  <si>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</si>
  <si>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</si>
  <si>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</si>
  <si>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</si>
  <si>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</si>
  <si>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</si>
  <si>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</si>
  <si>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</si>
  <si>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</si>
  <si>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</si>
  <si>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</si>
  <si>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</si>
  <si>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</si>
  <si>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</si>
  <si>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</si>
  <si>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</si>
  <si>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</si>
  <si>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</si>
  <si>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</si>
  <si>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</si>
  <si>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</si>
  <si>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</si>
  <si>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</si>
  <si>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</si>
  <si>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</si>
  <si>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</si>
  <si>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</si>
  <si>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</si>
  <si>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</si>
  <si>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</si>
  <si>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</si>
  <si>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</si>
  <si>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</si>
  <si>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</si>
  <si>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</si>
  <si>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</si>
  <si>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</si>
  <si>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</si>
  <si>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</si>
  <si>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</si>
  <si>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</si>
  <si>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</si>
  <si>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</si>
  <si>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</si>
  <si>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</si>
  <si>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</si>
  <si>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</si>
  <si>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</si>
  <si>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</si>
  <si>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</si>
  <si>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</si>
  <si>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</si>
  <si>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</si>
  <si>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</si>
  <si>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</si>
  <si>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</si>
  <si>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</si>
  <si>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盛岡市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</si>
  <si>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</si>
  <si>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</si>
  <si>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</si>
  <si>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</si>
  <si>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</si>
  <si>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</si>
  <si>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</si>
  <si>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</si>
  <si>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</si>
  <si>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</si>
  <si>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</si>
  <si>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</si>
  <si>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</si>
  <si>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</si>
  <si>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</si>
  <si>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</si>
  <si>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</si>
  <si>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</si>
  <si>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水道事業は，将来にわたり，給水人口の減少等による水需要の減少が見込まれることから，給水収益の大幅な増加が見込めない一方，施設の計画的な更新や災害対応の強化など多くの課題を抱えている。
　このような情勢を踏まえ，事業収入の実情に即した料金体系の適正化に向けた見直しを行い，平成29年４月には料金改定を行っている。
　今後も，水道料金に関する定期的な検証を行い，経営効率化を図りながら，適時適正に料金の見直しに取組み，安定経営の持続に努める。また，安定供給，水質確保及び災害対策等にも適切に対応するため，老朽施設の計画的な更新や耐震化を進めるとともに，適切な修繕による機能維持を着実に進める。</t>
    <rPh sb="232" eb="233">
      <t>オヨ</t>
    </rPh>
    <rPh sb="238" eb="239">
      <t>トウ</t>
    </rPh>
    <phoneticPr fontId="4"/>
  </si>
  <si>
    <t>　経常収支比率（①）は100%以上で推移し，水道料金を主とする収益で維持管理等の費用を賄えており，単年度の収支黒字を確保した健全経営を維持している。
　累積欠損金（②）は発生していないが，給水人口の減少等により，水道料金収入の減少傾向が続くことが見込まれることから，経営の健全性を持続できる料金収入の確保と一層の経営効率化が必要である。
　企業債による借入の抑制（平成27年度以降は借入なし）に伴う利息償還の負担減少により，企業債残高対給水収益比率（④）は年々減少しており，給水量の減少等による厳しい経営環境下においても継続的に純利益を確保できていることから，今後も引き続き企業債残高の削減に努める。
　料金回収率（⑤）は100%以上で推移し，適切な料金収入を確保しているが，水需要の減少に対応した料金水準による安定した経営の継続が必要である。
　有収率（⑧）は，年々上昇しており比較的良好な水準にあり，経年老朽管及び硬質ポリ塩化ビニル管の更新並びに耐震化等が要因として挙げられる。
　今後も，水需要の減少が見込まれることから，将来の水需要に対応した施設の更新や再構築，効率的な水運用を推進し，持続可能な水道事業の健全経営の実現に向け，一層の効率的な事業運営に努める。
　なお，施設利用率（⑦）が平成29年度に上昇した要因は，浄水場の運用見直しに伴う配水能力の縮減によるものである。</t>
    <rPh sb="18" eb="20">
      <t>スイイ</t>
    </rPh>
    <rPh sb="49" eb="52">
      <t>タンネンド</t>
    </rPh>
    <rPh sb="140" eb="142">
      <t>ジゾク</t>
    </rPh>
    <rPh sb="182" eb="184">
      <t>ヘイセイ</t>
    </rPh>
    <rPh sb="186" eb="188">
      <t>ネンド</t>
    </rPh>
    <rPh sb="188" eb="190">
      <t>イコウ</t>
    </rPh>
    <rPh sb="191" eb="193">
      <t>カリイレ</t>
    </rPh>
    <rPh sb="212" eb="214">
      <t>キギョウ</t>
    </rPh>
    <rPh sb="214" eb="215">
      <t>サイ</t>
    </rPh>
    <rPh sb="215" eb="217">
      <t>ザンダカ</t>
    </rPh>
    <rPh sb="217" eb="218">
      <t>タイ</t>
    </rPh>
    <rPh sb="218" eb="220">
      <t>キュウスイ</t>
    </rPh>
    <rPh sb="220" eb="222">
      <t>シュウエキ</t>
    </rPh>
    <rPh sb="222" eb="224">
      <t>ヒリツ</t>
    </rPh>
    <rPh sb="228" eb="230">
      <t>ネンネン</t>
    </rPh>
    <rPh sb="230" eb="232">
      <t>ゲンショウ</t>
    </rPh>
    <rPh sb="318" eb="320">
      <t>スイイ</t>
    </rPh>
    <rPh sb="322" eb="324">
      <t>テキセツ</t>
    </rPh>
    <rPh sb="327" eb="329">
      <t>シュウニュウ</t>
    </rPh>
    <rPh sb="407" eb="408">
      <t>オヨ</t>
    </rPh>
    <rPh sb="409" eb="411">
      <t>コウシツ</t>
    </rPh>
    <rPh sb="413" eb="415">
      <t>エンカ</t>
    </rPh>
    <rPh sb="418" eb="419">
      <t>カン</t>
    </rPh>
    <rPh sb="422" eb="423">
      <t>ナラ</t>
    </rPh>
    <rPh sb="548" eb="550">
      <t>ヘイセイ</t>
    </rPh>
    <rPh sb="552" eb="554">
      <t>ネンド</t>
    </rPh>
    <rPh sb="559" eb="561">
      <t>ヨウイン</t>
    </rPh>
    <rPh sb="580" eb="582">
      <t>シュクゲン</t>
    </rPh>
    <phoneticPr fontId="4"/>
  </si>
  <si>
    <t>　高度経済成長期の急激な水需要の増加に対応するため，多くの管路や浄水場は昭和30年代以降に拡張整備を行っており，その施設が順次，法定耐用年数を超過するため，有形固定資産減価償却率（①）や管路経年化率（②）が年々増加している。特に，有形固定資産減価償却率は，全国平均値や類似団体平均値を上回っており，施設全体の老朽化への早急な対応が求められている。
　管路更新率（③）は，近年の入札不調の影響等に伴う更新工事の減少により，全国平均値や類似団体平均値に比較して低い状況で推移していたが，平成29年度以降は発注時期及び工事規模等の工夫により改善している。
　老朽施設を短期間で集中更新することは困難であるため，今後もアセットマネジメントによる老朽度及び重要度等を考慮し，耐震化工事と併せて，計画的かつ着実に施設更新を進める。</t>
    <rPh sb="29" eb="31">
      <t>カンロ</t>
    </rPh>
    <rPh sb="112" eb="113">
      <t>トク</t>
    </rPh>
    <rPh sb="115" eb="117">
      <t>ユウケイ</t>
    </rPh>
    <rPh sb="117" eb="119">
      <t>コテイ</t>
    </rPh>
    <rPh sb="119" eb="121">
      <t>シサン</t>
    </rPh>
    <rPh sb="121" eb="123">
      <t>ゲンカ</t>
    </rPh>
    <rPh sb="123" eb="125">
      <t>ショウキャク</t>
    </rPh>
    <rPh sb="125" eb="126">
      <t>リツ</t>
    </rPh>
    <rPh sb="128" eb="130">
      <t>ゼンコク</t>
    </rPh>
    <rPh sb="130" eb="133">
      <t>ヘイキンチ</t>
    </rPh>
    <rPh sb="134" eb="136">
      <t>ルイジ</t>
    </rPh>
    <rPh sb="136" eb="138">
      <t>ダンタイ</t>
    </rPh>
    <rPh sb="138" eb="141">
      <t>ヘイキンチ</t>
    </rPh>
    <rPh sb="142" eb="144">
      <t>ウワマワ</t>
    </rPh>
    <rPh sb="149" eb="151">
      <t>シセツ</t>
    </rPh>
    <rPh sb="151" eb="153">
      <t>ゼンタイ</t>
    </rPh>
    <rPh sb="154" eb="157">
      <t>ロウキュウカ</t>
    </rPh>
    <rPh sb="159" eb="161">
      <t>サッキュウ</t>
    </rPh>
    <rPh sb="162" eb="164">
      <t>タイオウ</t>
    </rPh>
    <rPh sb="165" eb="166">
      <t>モト</t>
    </rPh>
    <rPh sb="241" eb="243">
      <t>ヘイセイ</t>
    </rPh>
    <rPh sb="247" eb="249">
      <t>イコウ</t>
    </rPh>
    <rPh sb="254" eb="255">
      <t>オヨ</t>
    </rPh>
    <rPh sb="256" eb="258">
      <t>コウジ</t>
    </rPh>
    <rPh sb="267" eb="269">
      <t>カイゼン</t>
    </rPh>
    <rPh sb="276" eb="278">
      <t>ロウキュウ</t>
    </rPh>
    <rPh sb="278" eb="280">
      <t>シセツ</t>
    </rPh>
    <rPh sb="321" eb="322">
      <t>オヨ</t>
    </rPh>
    <rPh sb="326" eb="327">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</si>
</sst>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0.62</c:v>
                </c:pt>
                <c:pt idx="1">
                  <c:v>0.33</c:v>
                </c:pt>
                <c:pt idx="2">
                  <c:v>0.8</c:v>
                </c:pt>
                <c:pt idx="3">
                  <c:v>0.69</c:v>
                </c:pt>
                <c:pt idx="4">
                  <c:v>0.69</c:v>
                </c:pt>
              </c:numCache>
            </c:numRef>
          </c:val>
          <c:extLst>
            <c:ext xmlns:c16="http://schemas.microsoft.com/office/drawing/2014/chart" uri="{C3380CC4-5D6E-409C-BE32-E72D297353CC}">
              <c16:uniqueId val="{00000000-8E47-4A86-9827-805B0FF2BF7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0.65</c:v>
                </c:pt>
                <c:pt idx="3">
                  <c:v>0.7</c:v>
                </c:pt>
                <c:pt idx="4">
                  <c:v>0.72</c:v>
                </c:pt>
              </c:numCache>
            </c:numRef>
          </c:val>
          <c:smooth val="0"/>
          <c:extLst>
            <c:ext xmlns:c16="http://schemas.microsoft.com/office/drawing/2014/chart" uri="{C3380CC4-5D6E-409C-BE32-E72D297353CC}">
              <c16:uniqueId val="{00000001-8E47-4A86-9827-805B0FF2BF7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64.069999999999993</c:v>
                </c:pt>
                <c:pt idx="1">
                  <c:v>63.51</c:v>
                </c:pt>
                <c:pt idx="2">
                  <c:v>73.42</c:v>
                </c:pt>
                <c:pt idx="3">
                  <c:v>72.98</c:v>
                </c:pt>
                <c:pt idx="4">
                  <c:v>72.08</c:v>
                </c:pt>
              </c:numCache>
            </c:numRef>
          </c:val>
          <c:extLst>
            <c:ext xmlns:c16="http://schemas.microsoft.com/office/drawing/2014/chart" uri="{C3380CC4-5D6E-409C-BE32-E72D297353CC}">
              <c16:uniqueId val="{00000000-0CDC-40C6-B10C-4397F680056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62.34</c:v>
                </c:pt>
                <c:pt idx="1">
                  <c:v>62.46</c:v>
                </c:pt>
                <c:pt idx="2">
                  <c:v>62.88</c:v>
                </c:pt>
                <c:pt idx="3">
                  <c:v>62.32</c:v>
                </c:pt>
                <c:pt idx="4">
                  <c:v>61.71</c:v>
                </c:pt>
              </c:numCache>
            </c:numRef>
          </c:val>
          <c:smooth val="0"/>
          <c:extLst>
            <c:ext xmlns:c16="http://schemas.microsoft.com/office/drawing/2014/chart" uri="{C3380CC4-5D6E-409C-BE32-E72D297353CC}">
              <c16:uniqueId val="{00000001-0CDC-40C6-B10C-4397F680056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93.17</c:v>
                </c:pt>
                <c:pt idx="1">
                  <c:v>93.98</c:v>
                </c:pt>
                <c:pt idx="2">
                  <c:v>94.09</c:v>
                </c:pt>
                <c:pt idx="3">
                  <c:v>94.68</c:v>
                </c:pt>
                <c:pt idx="4">
                  <c:v>94.76</c:v>
                </c:pt>
              </c:numCache>
            </c:numRef>
          </c:val>
          <c:extLst>
            <c:ext xmlns:c16="http://schemas.microsoft.com/office/drawing/2014/chart" uri="{C3380CC4-5D6E-409C-BE32-E72D297353CC}">
              <c16:uniqueId val="{00000000-A564-4F31-AD3F-821C8EDE5FF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90.15</c:v>
                </c:pt>
                <c:pt idx="1">
                  <c:v>90.62</c:v>
                </c:pt>
                <c:pt idx="2">
                  <c:v>90.13</c:v>
                </c:pt>
                <c:pt idx="3">
                  <c:v>90.19</c:v>
                </c:pt>
                <c:pt idx="4">
                  <c:v>90.03</c:v>
                </c:pt>
              </c:numCache>
            </c:numRef>
          </c:val>
          <c:smooth val="0"/>
          <c:extLst>
            <c:ext xmlns:c16="http://schemas.microsoft.com/office/drawing/2014/chart" uri="{C3380CC4-5D6E-409C-BE32-E72D297353CC}">
              <c16:uniqueId val="{00000001-A564-4F31-AD3F-821C8EDE5FF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134.94</c:v>
                </c:pt>
                <c:pt idx="1">
                  <c:v>132.65</c:v>
                </c:pt>
                <c:pt idx="2">
                  <c:v>135.31</c:v>
                </c:pt>
                <c:pt idx="3">
                  <c:v>139.94</c:v>
                </c:pt>
                <c:pt idx="4">
                  <c:v>137.29</c:v>
                </c:pt>
              </c:numCache>
            </c:numRef>
          </c:val>
          <c:extLst>
            <c:ext xmlns:c16="http://schemas.microsoft.com/office/drawing/2014/chart" uri="{C3380CC4-5D6E-409C-BE32-E72D297353CC}">
              <c16:uniqueId val="{00000000-5659-4B42-8758-8484281B40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114.08</c:v>
                </c:pt>
                <c:pt idx="1">
                  <c:v>115.36</c:v>
                </c:pt>
                <c:pt idx="2">
                  <c:v>113.95</c:v>
                </c:pt>
                <c:pt idx="3">
                  <c:v>112.62</c:v>
                </c:pt>
                <c:pt idx="4">
                  <c:v>113.35</c:v>
                </c:pt>
              </c:numCache>
            </c:numRef>
          </c:val>
          <c:smooth val="0"/>
          <c:extLst>
            <c:ext xmlns:c16="http://schemas.microsoft.com/office/drawing/2014/chart" uri="{C3380CC4-5D6E-409C-BE32-E72D297353CC}">
              <c16:uniqueId val="{00000001-5659-4B42-8758-8484281B40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47.5</c:v>
                </c:pt>
                <c:pt idx="1">
                  <c:v>48.56</c:v>
                </c:pt>
                <c:pt idx="2">
                  <c:v>49.68</c:v>
                </c:pt>
                <c:pt idx="3">
                  <c:v>50.52</c:v>
                </c:pt>
                <c:pt idx="4">
                  <c:v>51.45</c:v>
                </c:pt>
              </c:numCache>
            </c:numRef>
          </c:val>
          <c:extLst>
            <c:ext xmlns:c16="http://schemas.microsoft.com/office/drawing/2014/chart" uri="{C3380CC4-5D6E-409C-BE32-E72D297353CC}">
              <c16:uniqueId val="{00000000-B7D2-46FE-92F2-9C72C08F689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47.37</c:v>
                </c:pt>
                <c:pt idx="1">
                  <c:v>48.01</c:v>
                </c:pt>
                <c:pt idx="2">
                  <c:v>48.01</c:v>
                </c:pt>
                <c:pt idx="3">
                  <c:v>48.86</c:v>
                </c:pt>
                <c:pt idx="4">
                  <c:v>49.6</c:v>
                </c:pt>
              </c:numCache>
            </c:numRef>
          </c:val>
          <c:smooth val="0"/>
          <c:extLst>
            <c:ext xmlns:c16="http://schemas.microsoft.com/office/drawing/2014/chart" uri="{C3380CC4-5D6E-409C-BE32-E72D297353CC}">
              <c16:uniqueId val="{00000001-B7D2-46FE-92F2-9C72C08F689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11.45</c:v>
                </c:pt>
                <c:pt idx="1">
                  <c:v>12.47</c:v>
                </c:pt>
                <c:pt idx="2">
                  <c:v>13.42</c:v>
                </c:pt>
                <c:pt idx="3">
                  <c:v>14.51</c:v>
                </c:pt>
                <c:pt idx="4">
                  <c:v>16.46</c:v>
                </c:pt>
              </c:numCache>
            </c:numRef>
          </c:val>
          <c:extLst>
            <c:ext xmlns:c16="http://schemas.microsoft.com/office/drawing/2014/chart" uri="{C3380CC4-5D6E-409C-BE32-E72D297353CC}">
              <c16:uniqueId val="{00000000-A019-4EF2-A8EA-739A2E2EA62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14.27</c:v>
                </c:pt>
                <c:pt idx="1">
                  <c:v>16.170000000000002</c:v>
                </c:pt>
                <c:pt idx="2">
                  <c:v>16.600000000000001</c:v>
                </c:pt>
                <c:pt idx="3">
                  <c:v>18.510000000000002</c:v>
                </c:pt>
                <c:pt idx="4">
                  <c:v>20.49</c:v>
                </c:pt>
              </c:numCache>
            </c:numRef>
          </c:val>
          <c:smooth val="0"/>
          <c:extLst>
            <c:ext xmlns:c16="http://schemas.microsoft.com/office/drawing/2014/chart" uri="{C3380CC4-5D6E-409C-BE32-E72D297353CC}">
              <c16:uniqueId val="{00000001-A019-4EF2-A8EA-739A2E2EA62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9C-4B4D-B1D7-0214F5E9893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0.75</c:v>
                </c:pt>
                <c:pt idx="4" formatCode="#,##0.00;&quot;△&quot;#,##0.00;&quot;-&quot;">
                  <c:v>0.51</c:v>
                </c:pt>
              </c:numCache>
            </c:numRef>
          </c:val>
          <c:smooth val="0"/>
          <c:extLst>
            <c:ext xmlns:c16="http://schemas.microsoft.com/office/drawing/2014/chart" uri="{C3380CC4-5D6E-409C-BE32-E72D297353CC}">
              <c16:uniqueId val="{00000001-6D9C-4B4D-B1D7-0214F5E9893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394.48</c:v>
                </c:pt>
                <c:pt idx="1">
                  <c:v>403.61</c:v>
                </c:pt>
                <c:pt idx="2">
                  <c:v>455.32</c:v>
                </c:pt>
                <c:pt idx="3">
                  <c:v>425.35</c:v>
                </c:pt>
                <c:pt idx="4">
                  <c:v>431.1</c:v>
                </c:pt>
              </c:numCache>
            </c:numRef>
          </c:val>
          <c:extLst>
            <c:ext xmlns:c16="http://schemas.microsoft.com/office/drawing/2014/chart" uri="{C3380CC4-5D6E-409C-BE32-E72D297353CC}">
              <c16:uniqueId val="{00000000-9B6F-4ABC-BEA4-3B7AD425132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299.44</c:v>
                </c:pt>
                <c:pt idx="1">
                  <c:v>311.99</c:v>
                </c:pt>
                <c:pt idx="2">
                  <c:v>307.83</c:v>
                </c:pt>
                <c:pt idx="3">
                  <c:v>318.89</c:v>
                </c:pt>
                <c:pt idx="4">
                  <c:v>309.10000000000002</c:v>
                </c:pt>
              </c:numCache>
            </c:numRef>
          </c:val>
          <c:smooth val="0"/>
          <c:extLst>
            <c:ext xmlns:c16="http://schemas.microsoft.com/office/drawing/2014/chart" uri="{C3380CC4-5D6E-409C-BE32-E72D297353CC}">
              <c16:uniqueId val="{00000001-9B6F-4ABC-BEA4-3B7AD425132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220.47</c:v>
                </c:pt>
                <c:pt idx="1">
                  <c:v>199.69</c:v>
                </c:pt>
                <c:pt idx="2">
                  <c:v>179.75</c:v>
                </c:pt>
                <c:pt idx="3">
                  <c:v>157.69999999999999</c:v>
                </c:pt>
                <c:pt idx="4">
                  <c:v>136.59</c:v>
                </c:pt>
              </c:numCache>
            </c:numRef>
          </c:val>
          <c:extLst>
            <c:ext xmlns:c16="http://schemas.microsoft.com/office/drawing/2014/chart" uri="{C3380CC4-5D6E-409C-BE32-E72D297353CC}">
              <c16:uniqueId val="{00000000-D968-4847-9E86-29E173B697A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298.08999999999997</c:v>
                </c:pt>
                <c:pt idx="1">
                  <c:v>291.77999999999997</c:v>
                </c:pt>
                <c:pt idx="2">
                  <c:v>295.44</c:v>
                </c:pt>
                <c:pt idx="3">
                  <c:v>290.07</c:v>
                </c:pt>
                <c:pt idx="4">
                  <c:v>290.42</c:v>
                </c:pt>
              </c:numCache>
            </c:numRef>
          </c:val>
          <c:smooth val="0"/>
          <c:extLst>
            <c:ext xmlns:c16="http://schemas.microsoft.com/office/drawing/2014/chart" uri="{C3380CC4-5D6E-409C-BE32-E72D297353CC}">
              <c16:uniqueId val="{00000001-D968-4847-9E86-29E173B697A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127.31</c:v>
                </c:pt>
                <c:pt idx="1">
                  <c:v>125.19</c:v>
                </c:pt>
                <c:pt idx="2">
                  <c:v>130.53</c:v>
                </c:pt>
                <c:pt idx="3">
                  <c:v>135.9</c:v>
                </c:pt>
                <c:pt idx="4">
                  <c:v>133.77000000000001</c:v>
                </c:pt>
              </c:numCache>
            </c:numRef>
          </c:val>
          <c:extLst>
            <c:ext xmlns:c16="http://schemas.microsoft.com/office/drawing/2014/chart" uri="{C3380CC4-5D6E-409C-BE32-E72D297353CC}">
              <c16:uniqueId val="{00000000-4522-42A1-B9CC-EA895D08309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106.4</c:v>
                </c:pt>
                <c:pt idx="1">
                  <c:v>107.61</c:v>
                </c:pt>
                <c:pt idx="2">
                  <c:v>106.02</c:v>
                </c:pt>
                <c:pt idx="3">
                  <c:v>104.84</c:v>
                </c:pt>
                <c:pt idx="4">
                  <c:v>106.11</c:v>
                </c:pt>
              </c:numCache>
            </c:numRef>
          </c:val>
          <c:smooth val="0"/>
          <c:extLst>
            <c:ext xmlns:c16="http://schemas.microsoft.com/office/drawing/2014/chart" uri="{C3380CC4-5D6E-409C-BE32-E72D297353CC}">
              <c16:uniqueId val="{00000001-4522-42A1-B9CC-EA895D08309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169.51</c:v>
                </c:pt>
                <c:pt idx="1">
                  <c:v>172.91</c:v>
                </c:pt>
                <c:pt idx="2">
                  <c:v>166.08</c:v>
                </c:pt>
                <c:pt idx="3">
                  <c:v>160.01</c:v>
                </c:pt>
                <c:pt idx="4">
                  <c:v>162.97999999999999</c:v>
                </c:pt>
              </c:numCache>
            </c:numRef>
          </c:val>
          <c:extLst>
            <c:ext xmlns:c16="http://schemas.microsoft.com/office/drawing/2014/chart" uri="{C3380CC4-5D6E-409C-BE32-E72D297353CC}">
              <c16:uniqueId val="{00000000-48B2-41BA-B534-2AD65E713C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156.29</c:v>
                </c:pt>
                <c:pt idx="1">
                  <c:v>155.69</c:v>
                </c:pt>
                <c:pt idx="2">
                  <c:v>158.6</c:v>
                </c:pt>
                <c:pt idx="3">
                  <c:v>161.82</c:v>
                </c:pt>
                <c:pt idx="4">
                  <c:v>161.03</c:v>
                </c:pt>
              </c:numCache>
            </c:numRef>
          </c:val>
          <c:smooth val="0"/>
          <c:extLst>
            <c:ext xmlns:c16="http://schemas.microsoft.com/office/drawing/2014/chart" uri="{C3380CC4-5D6E-409C-BE32-E72D297353CC}">
              <c16:uniqueId val="{00000001-48B2-41BA-B534-2AD65E713C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22" zoomScale="85" zoomScaleNormal="85" workbookViewId="0">
      <selection activeCell="BF57" sqref="BF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岩手県　盛岡市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A2</v>
      </c>
      <c r="X8" s="60"/>
      <c r="Y8" s="60"/>
      <c r="Z8" s="60"/>
      <c r="AA8" s="60"/>
      <c r="AB8" s="60"/>
      <c r="AC8" s="60"/>
      <c r="AD8" s="60" t="str">
        <f>データ!$M$6</f>
        <v>自治体職員</v>
      </c>
      <c r="AE8" s="60"/>
      <c r="AF8" s="60"/>
      <c r="AG8" s="60"/>
      <c r="AH8" s="60"/>
      <c r="AI8" s="60"/>
      <c r="AJ8" s="60"/>
      <c r="AK8" s="4"/>
      <c r="AL8" s="61">
        <f>データ!$R$6</f>
        <v>288470</v>
      </c>
      <c r="AM8" s="61"/>
      <c r="AN8" s="61"/>
      <c r="AO8" s="61"/>
      <c r="AP8" s="61"/>
      <c r="AQ8" s="61"/>
      <c r="AR8" s="61"/>
      <c r="AS8" s="61"/>
      <c r="AT8" s="52">
        <f>データ!$S$6</f>
        <v>886.47</v>
      </c>
      <c r="AU8" s="53"/>
      <c r="AV8" s="53"/>
      <c r="AW8" s="53"/>
      <c r="AX8" s="53"/>
      <c r="AY8" s="53"/>
      <c r="AZ8" s="53"/>
      <c r="BA8" s="53"/>
      <c r="BB8" s="54">
        <f>データ!$T$6</f>
        <v>325.41000000000003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80.67</v>
      </c>
      <c r="J10" s="53"/>
      <c r="K10" s="53"/>
      <c r="L10" s="53"/>
      <c r="M10" s="53"/>
      <c r="N10" s="53"/>
      <c r="O10" s="64"/>
      <c r="P10" s="54">
        <f>データ!$P$6</f>
        <v>98.2</v>
      </c>
      <c r="Q10" s="54"/>
      <c r="R10" s="54"/>
      <c r="S10" s="54"/>
      <c r="T10" s="54"/>
      <c r="U10" s="54"/>
      <c r="V10" s="54"/>
      <c r="W10" s="61">
        <f>データ!$Q$6</f>
        <v>2890</v>
      </c>
      <c r="X10" s="61"/>
      <c r="Y10" s="61"/>
      <c r="Z10" s="61"/>
      <c r="AA10" s="61"/>
      <c r="AB10" s="61"/>
      <c r="AC10" s="61"/>
      <c r="AD10" s="2"/>
      <c r="AE10" s="2"/>
      <c r="AF10" s="2"/>
      <c r="AG10" s="2"/>
      <c r="AH10" s="4"/>
      <c r="AI10" s="4"/>
      <c r="AJ10" s="4"/>
      <c r="AK10" s="4"/>
      <c r="AL10" s="61">
        <f>データ!$U$6</f>
        <v>282143</v>
      </c>
      <c r="AM10" s="61"/>
      <c r="AN10" s="61"/>
      <c r="AO10" s="61"/>
      <c r="AP10" s="61"/>
      <c r="AQ10" s="61"/>
      <c r="AR10" s="61"/>
      <c r="AS10" s="61"/>
      <c r="AT10" s="52">
        <f>データ!$V$6</f>
        <v>139.22999999999999</v>
      </c>
      <c r="AU10" s="53"/>
      <c r="AV10" s="53"/>
      <c r="AW10" s="53"/>
      <c r="AX10" s="53"/>
      <c r="AY10" s="53"/>
      <c r="AZ10" s="53"/>
      <c r="BA10" s="53"/>
      <c r="BB10" s="54">
        <f>データ!$W$6</f>
        <v>2026.45</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113</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114</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maCnKhPYFgexa6lrn8ZG6+/M7SK48b3GokUX+zcxj0mFT3ol8k81kZd/mAc7H/l0yyPXbrvlT6ffaUwYP5iGBg==" saltValue="xsUTv0eSYjcty6/sN80t0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32018</v>
      </c>
      <c r="D6" s="34">
        <f t="shared" si="3"/>
        <v>46</v>
      </c>
      <c r="E6" s="34">
        <f t="shared" si="3"/>
        <v>1</v>
      </c>
      <c r="F6" s="34">
        <f t="shared" si="3"/>
        <v>0</v>
      </c>
      <c r="G6" s="34">
        <f t="shared" si="3"/>
        <v>1</v>
      </c>
      <c r="H6" s="34" t="str">
        <f t="shared" si="3"/>
        <v>岩手県　盛岡市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80.67</v>
      </c>
      <c r="P6" s="35">
        <f t="shared" si="3"/>
        <v>98.2</v>
      </c>
      <c r="Q6" s="35">
        <f t="shared" si="3"/>
        <v>2890</v>
      </c>
      <c r="R6" s="35">
        <f t="shared" si="3"/>
        <v>288470</v>
      </c>
      <c r="S6" s="35">
        <f t="shared" si="3"/>
        <v>886.47</v>
      </c>
      <c r="T6" s="35">
        <f t="shared" si="3"/>
        <v>325.41000000000003</v>
      </c>
      <c r="U6" s="35">
        <f t="shared" si="3"/>
        <v>282143</v>
      </c>
      <c r="V6" s="35">
        <f t="shared" si="3"/>
        <v>139.22999999999999</v>
      </c>
      <c r="W6" s="35">
        <f t="shared" si="3"/>
        <v>2026.45</v>
      </c>
      <c r="X6" s="36">
        <f>IF(X7="",NA(),X7)</f>
        <v>134.94</v>
      </c>
      <c r="Y6" s="36">
        <f t="shared" ref="Y6:AG6" si="4">IF(Y7="",NA(),Y7)</f>
        <v>132.65</v>
      </c>
      <c r="Z6" s="36">
        <f t="shared" si="4"/>
        <v>135.31</v>
      </c>
      <c r="AA6" s="36">
        <f t="shared" si="4"/>
        <v>139.94</v>
      </c>
      <c r="AB6" s="36">
        <f t="shared" si="4"/>
        <v>137.29</v>
      </c>
      <c r="AC6" s="36">
        <f t="shared" si="4"/>
        <v>114.08</v>
      </c>
      <c r="AD6" s="36">
        <f t="shared" si="4"/>
        <v>115.36</v>
      </c>
      <c r="AE6" s="36">
        <f t="shared" si="4"/>
        <v>113.95</v>
      </c>
      <c r="AF6" s="36">
        <f t="shared" si="4"/>
        <v>112.62</v>
      </c>
      <c r="AG6" s="36">
        <f t="shared" si="4"/>
        <v>113.35</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6">
        <f t="shared" si="5"/>
        <v>0.75</v>
      </c>
      <c r="AR6" s="36">
        <f t="shared" si="5"/>
        <v>0.51</v>
      </c>
      <c r="AS6" s="35" t="str">
        <f>IF(AS7="","",IF(AS7="-","【-】","【"&amp;SUBSTITUTE(TEXT(AS7,"#,##0.00"),"-","△")&amp;"】"))</f>
        <v>【1.08】</v>
      </c>
      <c r="AT6" s="36">
        <f>IF(AT7="",NA(),AT7)</f>
        <v>394.48</v>
      </c>
      <c r="AU6" s="36">
        <f t="shared" ref="AU6:BC6" si="6">IF(AU7="",NA(),AU7)</f>
        <v>403.61</v>
      </c>
      <c r="AV6" s="36">
        <f t="shared" si="6"/>
        <v>455.32</v>
      </c>
      <c r="AW6" s="36">
        <f t="shared" si="6"/>
        <v>425.35</v>
      </c>
      <c r="AX6" s="36">
        <f t="shared" si="6"/>
        <v>431.1</v>
      </c>
      <c r="AY6" s="36">
        <f t="shared" si="6"/>
        <v>299.44</v>
      </c>
      <c r="AZ6" s="36">
        <f t="shared" si="6"/>
        <v>311.99</v>
      </c>
      <c r="BA6" s="36">
        <f t="shared" si="6"/>
        <v>307.83</v>
      </c>
      <c r="BB6" s="36">
        <f t="shared" si="6"/>
        <v>318.89</v>
      </c>
      <c r="BC6" s="36">
        <f t="shared" si="6"/>
        <v>309.10000000000002</v>
      </c>
      <c r="BD6" s="35" t="str">
        <f>IF(BD7="","",IF(BD7="-","【-】","【"&amp;SUBSTITUTE(TEXT(BD7,"#,##0.00"),"-","△")&amp;"】"))</f>
        <v>【264.97】</v>
      </c>
      <c r="BE6" s="36">
        <f>IF(BE7="",NA(),BE7)</f>
        <v>220.47</v>
      </c>
      <c r="BF6" s="36">
        <f t="shared" ref="BF6:BN6" si="7">IF(BF7="",NA(),BF7)</f>
        <v>199.69</v>
      </c>
      <c r="BG6" s="36">
        <f t="shared" si="7"/>
        <v>179.75</v>
      </c>
      <c r="BH6" s="36">
        <f t="shared" si="7"/>
        <v>157.69999999999999</v>
      </c>
      <c r="BI6" s="36">
        <f t="shared" si="7"/>
        <v>136.59</v>
      </c>
      <c r="BJ6" s="36">
        <f t="shared" si="7"/>
        <v>298.08999999999997</v>
      </c>
      <c r="BK6" s="36">
        <f t="shared" si="7"/>
        <v>291.77999999999997</v>
      </c>
      <c r="BL6" s="36">
        <f t="shared" si="7"/>
        <v>295.44</v>
      </c>
      <c r="BM6" s="36">
        <f t="shared" si="7"/>
        <v>290.07</v>
      </c>
      <c r="BN6" s="36">
        <f t="shared" si="7"/>
        <v>290.42</v>
      </c>
      <c r="BO6" s="35" t="str">
        <f>IF(BO7="","",IF(BO7="-","【-】","【"&amp;SUBSTITUTE(TEXT(BO7,"#,##0.00"),"-","△")&amp;"】"))</f>
        <v>【266.61】</v>
      </c>
      <c r="BP6" s="36">
        <f>IF(BP7="",NA(),BP7)</f>
        <v>127.31</v>
      </c>
      <c r="BQ6" s="36">
        <f t="shared" ref="BQ6:BY6" si="8">IF(BQ7="",NA(),BQ7)</f>
        <v>125.19</v>
      </c>
      <c r="BR6" s="36">
        <f t="shared" si="8"/>
        <v>130.53</v>
      </c>
      <c r="BS6" s="36">
        <f t="shared" si="8"/>
        <v>135.9</v>
      </c>
      <c r="BT6" s="36">
        <f t="shared" si="8"/>
        <v>133.77000000000001</v>
      </c>
      <c r="BU6" s="36">
        <f t="shared" si="8"/>
        <v>106.4</v>
      </c>
      <c r="BV6" s="36">
        <f t="shared" si="8"/>
        <v>107.61</v>
      </c>
      <c r="BW6" s="36">
        <f t="shared" si="8"/>
        <v>106.02</v>
      </c>
      <c r="BX6" s="36">
        <f t="shared" si="8"/>
        <v>104.84</v>
      </c>
      <c r="BY6" s="36">
        <f t="shared" si="8"/>
        <v>106.11</v>
      </c>
      <c r="BZ6" s="35" t="str">
        <f>IF(BZ7="","",IF(BZ7="-","【-】","【"&amp;SUBSTITUTE(TEXT(BZ7,"#,##0.00"),"-","△")&amp;"】"))</f>
        <v>【103.24】</v>
      </c>
      <c r="CA6" s="36">
        <f>IF(CA7="",NA(),CA7)</f>
        <v>169.51</v>
      </c>
      <c r="CB6" s="36">
        <f t="shared" ref="CB6:CJ6" si="9">IF(CB7="",NA(),CB7)</f>
        <v>172.91</v>
      </c>
      <c r="CC6" s="36">
        <f t="shared" si="9"/>
        <v>166.08</v>
      </c>
      <c r="CD6" s="36">
        <f t="shared" si="9"/>
        <v>160.01</v>
      </c>
      <c r="CE6" s="36">
        <f t="shared" si="9"/>
        <v>162.97999999999999</v>
      </c>
      <c r="CF6" s="36">
        <f t="shared" si="9"/>
        <v>156.29</v>
      </c>
      <c r="CG6" s="36">
        <f t="shared" si="9"/>
        <v>155.69</v>
      </c>
      <c r="CH6" s="36">
        <f t="shared" si="9"/>
        <v>158.6</v>
      </c>
      <c r="CI6" s="36">
        <f t="shared" si="9"/>
        <v>161.82</v>
      </c>
      <c r="CJ6" s="36">
        <f t="shared" si="9"/>
        <v>161.03</v>
      </c>
      <c r="CK6" s="35" t="str">
        <f>IF(CK7="","",IF(CK7="-","【-】","【"&amp;SUBSTITUTE(TEXT(CK7,"#,##0.00"),"-","△")&amp;"】"))</f>
        <v>【168.38】</v>
      </c>
      <c r="CL6" s="36">
        <f>IF(CL7="",NA(),CL7)</f>
        <v>64.069999999999993</v>
      </c>
      <c r="CM6" s="36">
        <f t="shared" ref="CM6:CU6" si="10">IF(CM7="",NA(),CM7)</f>
        <v>63.51</v>
      </c>
      <c r="CN6" s="36">
        <f t="shared" si="10"/>
        <v>73.42</v>
      </c>
      <c r="CO6" s="36">
        <f t="shared" si="10"/>
        <v>72.98</v>
      </c>
      <c r="CP6" s="36">
        <f t="shared" si="10"/>
        <v>72.08</v>
      </c>
      <c r="CQ6" s="36">
        <f t="shared" si="10"/>
        <v>62.34</v>
      </c>
      <c r="CR6" s="36">
        <f t="shared" si="10"/>
        <v>62.46</v>
      </c>
      <c r="CS6" s="36">
        <f t="shared" si="10"/>
        <v>62.88</v>
      </c>
      <c r="CT6" s="36">
        <f t="shared" si="10"/>
        <v>62.32</v>
      </c>
      <c r="CU6" s="36">
        <f t="shared" si="10"/>
        <v>61.71</v>
      </c>
      <c r="CV6" s="35" t="str">
        <f>IF(CV7="","",IF(CV7="-","【-】","【"&amp;SUBSTITUTE(TEXT(CV7,"#,##0.00"),"-","△")&amp;"】"))</f>
        <v>【60.00】</v>
      </c>
      <c r="CW6" s="36">
        <f>IF(CW7="",NA(),CW7)</f>
        <v>93.17</v>
      </c>
      <c r="CX6" s="36">
        <f t="shared" ref="CX6:DF6" si="11">IF(CX7="",NA(),CX7)</f>
        <v>93.98</v>
      </c>
      <c r="CY6" s="36">
        <f t="shared" si="11"/>
        <v>94.09</v>
      </c>
      <c r="CZ6" s="36">
        <f t="shared" si="11"/>
        <v>94.68</v>
      </c>
      <c r="DA6" s="36">
        <f t="shared" si="11"/>
        <v>94.76</v>
      </c>
      <c r="DB6" s="36">
        <f t="shared" si="11"/>
        <v>90.15</v>
      </c>
      <c r="DC6" s="36">
        <f t="shared" si="11"/>
        <v>90.62</v>
      </c>
      <c r="DD6" s="36">
        <f t="shared" si="11"/>
        <v>90.13</v>
      </c>
      <c r="DE6" s="36">
        <f t="shared" si="11"/>
        <v>90.19</v>
      </c>
      <c r="DF6" s="36">
        <f t="shared" si="11"/>
        <v>90.03</v>
      </c>
      <c r="DG6" s="35" t="str">
        <f>IF(DG7="","",IF(DG7="-","【-】","【"&amp;SUBSTITUTE(TEXT(DG7,"#,##0.00"),"-","△")&amp;"】"))</f>
        <v>【89.80】</v>
      </c>
      <c r="DH6" s="36">
        <f>IF(DH7="",NA(),DH7)</f>
        <v>47.5</v>
      </c>
      <c r="DI6" s="36">
        <f t="shared" ref="DI6:DQ6" si="12">IF(DI7="",NA(),DI7)</f>
        <v>48.56</v>
      </c>
      <c r="DJ6" s="36">
        <f t="shared" si="12"/>
        <v>49.68</v>
      </c>
      <c r="DK6" s="36">
        <f t="shared" si="12"/>
        <v>50.52</v>
      </c>
      <c r="DL6" s="36">
        <f t="shared" si="12"/>
        <v>51.45</v>
      </c>
      <c r="DM6" s="36">
        <f t="shared" si="12"/>
        <v>47.37</v>
      </c>
      <c r="DN6" s="36">
        <f t="shared" si="12"/>
        <v>48.01</v>
      </c>
      <c r="DO6" s="36">
        <f t="shared" si="12"/>
        <v>48.01</v>
      </c>
      <c r="DP6" s="36">
        <f t="shared" si="12"/>
        <v>48.86</v>
      </c>
      <c r="DQ6" s="36">
        <f t="shared" si="12"/>
        <v>49.6</v>
      </c>
      <c r="DR6" s="35" t="str">
        <f>IF(DR7="","",IF(DR7="-","【-】","【"&amp;SUBSTITUTE(TEXT(DR7,"#,##0.00"),"-","△")&amp;"】"))</f>
        <v>【49.59】</v>
      </c>
      <c r="DS6" s="36">
        <f>IF(DS7="",NA(),DS7)</f>
        <v>11.45</v>
      </c>
      <c r="DT6" s="36">
        <f t="shared" ref="DT6:EB6" si="13">IF(DT7="",NA(),DT7)</f>
        <v>12.47</v>
      </c>
      <c r="DU6" s="36">
        <f t="shared" si="13"/>
        <v>13.42</v>
      </c>
      <c r="DV6" s="36">
        <f t="shared" si="13"/>
        <v>14.51</v>
      </c>
      <c r="DW6" s="36">
        <f t="shared" si="13"/>
        <v>16.46</v>
      </c>
      <c r="DX6" s="36">
        <f t="shared" si="13"/>
        <v>14.27</v>
      </c>
      <c r="DY6" s="36">
        <f t="shared" si="13"/>
        <v>16.170000000000002</v>
      </c>
      <c r="DZ6" s="36">
        <f t="shared" si="13"/>
        <v>16.600000000000001</v>
      </c>
      <c r="EA6" s="36">
        <f t="shared" si="13"/>
        <v>18.510000000000002</v>
      </c>
      <c r="EB6" s="36">
        <f t="shared" si="13"/>
        <v>20.49</v>
      </c>
      <c r="EC6" s="35" t="str">
        <f>IF(EC7="","",IF(EC7="-","【-】","【"&amp;SUBSTITUTE(TEXT(EC7,"#,##0.00"),"-","△")&amp;"】"))</f>
        <v>【19.44】</v>
      </c>
      <c r="ED6" s="36">
        <f>IF(ED7="",NA(),ED7)</f>
        <v>0.62</v>
      </c>
      <c r="EE6" s="36">
        <f t="shared" ref="EE6:EM6" si="14">IF(EE7="",NA(),EE7)</f>
        <v>0.33</v>
      </c>
      <c r="EF6" s="36">
        <f t="shared" si="14"/>
        <v>0.8</v>
      </c>
      <c r="EG6" s="36">
        <f t="shared" si="14"/>
        <v>0.69</v>
      </c>
      <c r="EH6" s="36">
        <f t="shared" si="14"/>
        <v>0.69</v>
      </c>
      <c r="EI6" s="36">
        <f t="shared" si="14"/>
        <v>0.67</v>
      </c>
      <c r="EJ6" s="36">
        <f t="shared" si="14"/>
        <v>0.67</v>
      </c>
      <c r="EK6" s="36">
        <f t="shared" si="14"/>
        <v>0.65</v>
      </c>
      <c r="EL6" s="36">
        <f t="shared" si="14"/>
        <v>0.7</v>
      </c>
      <c r="EM6" s="36">
        <f t="shared" si="14"/>
        <v>0.72</v>
      </c>
      <c r="EN6" s="35" t="str">
        <f>IF(EN7="","",IF(EN7="-","【-】","【"&amp;SUBSTITUTE(TEXT(EN7,"#,##0.00"),"-","△")&amp;"】"))</f>
        <v>【0.68】</v>
      </c>
    </row>
    <row r="7" spans="1:144" s="37" customFormat="1" x14ac:dyDescent="0.15">
      <c r="A7" s="29"/>
      <c r="B7" s="38">
        <v>2019</v>
      </c>
      <c r="C7" s="38">
        <v>32018</v>
      </c>
      <c r="D7" s="38">
        <v>46</v>
      </c>
      <c r="E7" s="38">
        <v>1</v>
      </c>
      <c r="F7" s="38">
        <v>0</v>
      </c>
      <c r="G7" s="38">
        <v>1</v>
      </c>
      <c r="H7" s="38" t="s">
        <v>93</v>
      </c>
      <c r="I7" s="38" t="s">
        <v>94</v>
      </c>
      <c r="J7" s="38" t="s">
        <v>95</v>
      </c>
      <c r="K7" s="38" t="s">
        <v>96</v>
      </c>
      <c r="L7" s="38" t="s">
        <v>97</v>
      </c>
      <c r="M7" s="38" t="s">
        <v>98</v>
      </c>
      <c r="N7" s="39" t="s">
        <v>99</v>
      </c>
      <c r="O7" s="39">
        <v>80.67</v>
      </c>
      <c r="P7" s="39">
        <v>98.2</v>
      </c>
      <c r="Q7" s="39">
        <v>2890</v>
      </c>
      <c r="R7" s="39">
        <v>288470</v>
      </c>
      <c r="S7" s="39">
        <v>886.47</v>
      </c>
      <c r="T7" s="39">
        <v>325.41000000000003</v>
      </c>
      <c r="U7" s="39">
        <v>282143</v>
      </c>
      <c r="V7" s="39">
        <v>139.22999999999999</v>
      </c>
      <c r="W7" s="39">
        <v>2026.45</v>
      </c>
      <c r="X7" s="39">
        <v>134.94</v>
      </c>
      <c r="Y7" s="39">
        <v>132.65</v>
      </c>
      <c r="Z7" s="39">
        <v>135.31</v>
      </c>
      <c r="AA7" s="39">
        <v>139.94</v>
      </c>
      <c r="AB7" s="39">
        <v>137.29</v>
      </c>
      <c r="AC7" s="39">
        <v>114.08</v>
      </c>
      <c r="AD7" s="39">
        <v>115.36</v>
      </c>
      <c r="AE7" s="39">
        <v>113.95</v>
      </c>
      <c r="AF7" s="39">
        <v>112.62</v>
      </c>
      <c r="AG7" s="39">
        <v>113.35</v>
      </c>
      <c r="AH7" s="39">
        <v>112.01</v>
      </c>
      <c r="AI7" s="39">
        <v>0</v>
      </c>
      <c r="AJ7" s="39">
        <v>0</v>
      </c>
      <c r="AK7" s="39">
        <v>0</v>
      </c>
      <c r="AL7" s="39">
        <v>0</v>
      </c>
      <c r="AM7" s="39">
        <v>0</v>
      </c>
      <c r="AN7" s="39">
        <v>0</v>
      </c>
      <c r="AO7" s="39">
        <v>0</v>
      </c>
      <c r="AP7" s="39">
        <v>0</v>
      </c>
      <c r="AQ7" s="39">
        <v>0.75</v>
      </c>
      <c r="AR7" s="39">
        <v>0.51</v>
      </c>
      <c r="AS7" s="39">
        <v>1.08</v>
      </c>
      <c r="AT7" s="39">
        <v>394.48</v>
      </c>
      <c r="AU7" s="39">
        <v>403.61</v>
      </c>
      <c r="AV7" s="39">
        <v>455.32</v>
      </c>
      <c r="AW7" s="39">
        <v>425.35</v>
      </c>
      <c r="AX7" s="39">
        <v>431.1</v>
      </c>
      <c r="AY7" s="39">
        <v>299.44</v>
      </c>
      <c r="AZ7" s="39">
        <v>311.99</v>
      </c>
      <c r="BA7" s="39">
        <v>307.83</v>
      </c>
      <c r="BB7" s="39">
        <v>318.89</v>
      </c>
      <c r="BC7" s="39">
        <v>309.10000000000002</v>
      </c>
      <c r="BD7" s="39">
        <v>264.97000000000003</v>
      </c>
      <c r="BE7" s="39">
        <v>220.47</v>
      </c>
      <c r="BF7" s="39">
        <v>199.69</v>
      </c>
      <c r="BG7" s="39">
        <v>179.75</v>
      </c>
      <c r="BH7" s="39">
        <v>157.69999999999999</v>
      </c>
      <c r="BI7" s="39">
        <v>136.59</v>
      </c>
      <c r="BJ7" s="39">
        <v>298.08999999999997</v>
      </c>
      <c r="BK7" s="39">
        <v>291.77999999999997</v>
      </c>
      <c r="BL7" s="39">
        <v>295.44</v>
      </c>
      <c r="BM7" s="39">
        <v>290.07</v>
      </c>
      <c r="BN7" s="39">
        <v>290.42</v>
      </c>
      <c r="BO7" s="39">
        <v>266.61</v>
      </c>
      <c r="BP7" s="39">
        <v>127.31</v>
      </c>
      <c r="BQ7" s="39">
        <v>125.19</v>
      </c>
      <c r="BR7" s="39">
        <v>130.53</v>
      </c>
      <c r="BS7" s="39">
        <v>135.9</v>
      </c>
      <c r="BT7" s="39">
        <v>133.77000000000001</v>
      </c>
      <c r="BU7" s="39">
        <v>106.4</v>
      </c>
      <c r="BV7" s="39">
        <v>107.61</v>
      </c>
      <c r="BW7" s="39">
        <v>106.02</v>
      </c>
      <c r="BX7" s="39">
        <v>104.84</v>
      </c>
      <c r="BY7" s="39">
        <v>106.11</v>
      </c>
      <c r="BZ7" s="39">
        <v>103.24</v>
      </c>
      <c r="CA7" s="39">
        <v>169.51</v>
      </c>
      <c r="CB7" s="39">
        <v>172.91</v>
      </c>
      <c r="CC7" s="39">
        <v>166.08</v>
      </c>
      <c r="CD7" s="39">
        <v>160.01</v>
      </c>
      <c r="CE7" s="39">
        <v>162.97999999999999</v>
      </c>
      <c r="CF7" s="39">
        <v>156.29</v>
      </c>
      <c r="CG7" s="39">
        <v>155.69</v>
      </c>
      <c r="CH7" s="39">
        <v>158.6</v>
      </c>
      <c r="CI7" s="39">
        <v>161.82</v>
      </c>
      <c r="CJ7" s="39">
        <v>161.03</v>
      </c>
      <c r="CK7" s="39">
        <v>168.38</v>
      </c>
      <c r="CL7" s="39">
        <v>64.069999999999993</v>
      </c>
      <c r="CM7" s="39">
        <v>63.51</v>
      </c>
      <c r="CN7" s="39">
        <v>73.42</v>
      </c>
      <c r="CO7" s="39">
        <v>72.98</v>
      </c>
      <c r="CP7" s="39">
        <v>72.08</v>
      </c>
      <c r="CQ7" s="39">
        <v>62.34</v>
      </c>
      <c r="CR7" s="39">
        <v>62.46</v>
      </c>
      <c r="CS7" s="39">
        <v>62.88</v>
      </c>
      <c r="CT7" s="39">
        <v>62.32</v>
      </c>
      <c r="CU7" s="39">
        <v>61.71</v>
      </c>
      <c r="CV7" s="39">
        <v>60</v>
      </c>
      <c r="CW7" s="39">
        <v>93.17</v>
      </c>
      <c r="CX7" s="39">
        <v>93.98</v>
      </c>
      <c r="CY7" s="39">
        <v>94.09</v>
      </c>
      <c r="CZ7" s="39">
        <v>94.68</v>
      </c>
      <c r="DA7" s="39">
        <v>94.76</v>
      </c>
      <c r="DB7" s="39">
        <v>90.15</v>
      </c>
      <c r="DC7" s="39">
        <v>90.62</v>
      </c>
      <c r="DD7" s="39">
        <v>90.13</v>
      </c>
      <c r="DE7" s="39">
        <v>90.19</v>
      </c>
      <c r="DF7" s="39">
        <v>90.03</v>
      </c>
      <c r="DG7" s="39">
        <v>89.8</v>
      </c>
      <c r="DH7" s="39">
        <v>47.5</v>
      </c>
      <c r="DI7" s="39">
        <v>48.56</v>
      </c>
      <c r="DJ7" s="39">
        <v>49.68</v>
      </c>
      <c r="DK7" s="39">
        <v>50.52</v>
      </c>
      <c r="DL7" s="39">
        <v>51.45</v>
      </c>
      <c r="DM7" s="39">
        <v>47.37</v>
      </c>
      <c r="DN7" s="39">
        <v>48.01</v>
      </c>
      <c r="DO7" s="39">
        <v>48.01</v>
      </c>
      <c r="DP7" s="39">
        <v>48.86</v>
      </c>
      <c r="DQ7" s="39">
        <v>49.6</v>
      </c>
      <c r="DR7" s="39">
        <v>49.59</v>
      </c>
      <c r="DS7" s="39">
        <v>11.45</v>
      </c>
      <c r="DT7" s="39">
        <v>12.47</v>
      </c>
      <c r="DU7" s="39">
        <v>13.42</v>
      </c>
      <c r="DV7" s="39">
        <v>14.51</v>
      </c>
      <c r="DW7" s="39">
        <v>16.46</v>
      </c>
      <c r="DX7" s="39">
        <v>14.27</v>
      </c>
      <c r="DY7" s="39">
        <v>16.170000000000002</v>
      </c>
      <c r="DZ7" s="39">
        <v>16.600000000000001</v>
      </c>
      <c r="EA7" s="39">
        <v>18.510000000000002</v>
      </c>
      <c r="EB7" s="39">
        <v>20.49</v>
      </c>
      <c r="EC7" s="39">
        <v>19.440000000000001</v>
      </c>
      <c r="ED7" s="39">
        <v>0.62</v>
      </c>
      <c r="EE7" s="39">
        <v>0.33</v>
      </c>
      <c r="EF7" s="39">
        <v>0.8</v>
      </c>
      <c r="EG7" s="39">
        <v>0.69</v>
      </c>
      <c r="EH7" s="39">
        <v>0.69</v>
      </c>
      <c r="EI7" s="39">
        <v>0.67</v>
      </c>
      <c r="EJ7" s="39">
        <v>0.67</v>
      </c>
      <c r="EK7" s="39">
        <v>0.65</v>
      </c>
      <c r="EL7" s="39">
        <v>0.7</v>
      </c>
      <c r="EM7" s="39">
        <v>0.72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愛美</cp:lastModifiedBy>
  <cp:lastPrinted>2021-02-01T04:33:15Z</cp:lastPrinted>
  <dcterms:created xsi:type="dcterms:W3CDTF">2020-12-04T02:02:49Z</dcterms:created>
  <dcterms:modified xsi:type="dcterms:W3CDTF">2021-02-01T04:33:17Z</dcterms:modified>
  <cp:category/>
</cp:coreProperties>
</file>