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0.12.3.49\users\90上下水道局\902500経営企画課\902510経営企画課企画係\01 総務庶務（照会回答）\R02\010 盛岡市\【財政課】210129 公営企業に係る経営比較分析表（令和元年度）の分析等について\01 財政課へ提出\"/>
    </mc:Choice>
  </mc:AlternateContent>
  <xr:revisionPtr revIDLastSave="0" documentId="13_ncr:1_{26958833-6C53-4139-A604-52E4B7EB523C}" xr6:coauthVersionLast="45" xr6:coauthVersionMax="45" xr10:uidLastSave="{00000000-0000-0000-0000-000000000000}"/>
  <workbookProtection workbookAlgorithmName="SHA-512" workbookHashValue="YYi5Cs9LkGOG2ZuNnzIauq8xttrotAPuBFu8upvvFwNybMVJ/RA3ZpqSzEkck3VyxqRH3APmwy/ruLwnkMe5FQ==" workbookSaltValue="V3UwPGWQs1lujdd5maAiF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R6" i="5"/>
  <c r="AD10" i="4" s="1"/>
  <c r="Q6" i="5"/>
  <c r="P6" i="5"/>
  <c r="P10" i="4" s="1"/>
  <c r="O6" i="5"/>
  <c r="N6" i="5"/>
  <c r="B10" i="4" s="1"/>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BB10" i="4"/>
  <c r="AL10" i="4"/>
  <c r="W10" i="4"/>
  <c r="I10" i="4"/>
  <c r="BB8" i="4"/>
  <c r="AT8" i="4"/>
  <c r="AL8" i="4"/>
  <c r="AD8" i="4"/>
  <c r="W8" i="4"/>
  <c r="I8"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<sst xmlns="http://schemas.openxmlformats.org/spreadsheetml/2006/main" count="236" uniqueCount="116">
  <si>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</si>
  <si>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</si>
  <si>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</si>
  <si>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</si>
  <si>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</si>
  <si>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</si>
  <si>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</si>
  <si>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</si>
  <si>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</si>
  <si>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</si>
  <si>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</si>
  <si>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</si>
  <si>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</si>
  <si>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</si>
  <si>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</si>
  <si>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</si>
  <si>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</si>
  <si>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</si>
  <si>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</si>
  <si>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</si>
  <si>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</si>
  <si>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</si>
  <si>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</si>
  <si>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</si>
  <si>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</si>
  <si>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</si>
  <si>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</si>
  <si>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</si>
  <si>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</si>
  <si>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</si>
  <si>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</si>
  <si>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</si>
  <si>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</si>
  <si>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</si>
  <si>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</si>
  <si>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</si>
  <si>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</si>
  <si>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</si>
  <si>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</si>
  <si>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</si>
  <si>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</si>
  <si>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</si>
  <si>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</si>
  <si>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</si>
  <si>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</si>
  <si>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</si>
  <si>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</si>
  <si>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</si>
  <si>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</si>
  <si>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</si>
  <si>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</si>
  <si>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</si>
  <si>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</si>
  <si>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</si>
  <si>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</si>
  <si>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</si>
  <si>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</si>
  <si>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</si>
  <si>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</si>
  <si>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</si>
  <si>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</si>
  <si>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</si>
  <si>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</si>
  <si>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</si>
  <si>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</si>
  <si>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</si>
  <si>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</si>
  <si>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</si>
  <si>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</si>
  <si>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</si>
  <si>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</si>
  <si>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</si>
  <si>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</si>
  <si>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</si>
  <si>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</si>
  <si>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</si>
  <si>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</si>
  <si>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</si>
  <si>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</si>
  <si>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</si>
  <si>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</si>
  <si>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</si>
  <si>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</si>
  <si>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</si>
  <si>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</si>
  <si>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</si>
  <si>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</si>
  <si>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</si>
  <si>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</si>
  <si>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</si>
  <si>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</si>
  <si>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</si>
  <si>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</si>
  <si>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</si>
  <si>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</si>
  <si>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</si>
  <si>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盛岡市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</si>
  <si>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</si>
  <si>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</si>
  <si>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</si>
  <si>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</si>
  <si>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</si>
  <si>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</si>
  <si>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</si>
  <si>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</si>
  <si>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</si>
  <si>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</si>
  <si>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</si>
  <si>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</si>
  <si>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</si>
  <si>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</si>
  <si>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</si>
  <si>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</si>
  <si>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下水道事業（公共下水道）は，将来の普及人口の飛躍的な増加は期待できず，人口減少や節水機器の普及等の影響により，今後の使用料収入の大幅な増加は見込めない状況である。今後は，これまで投資してきた資産の更新・改築需要が増大することから，より厳しいコスト意識が必要である。
　このことから，より効果的で持続可能な汚水処理事業の全体構想及びストックマネジメント計画等に基づき，将来にわたって市民が下水道事業のサービスを安定的に受けられるような事業経営に努める。また，下水道使用料については，使用料体系も含めた適時適切な見直しを検討する必要がある。</t>
    <rPh sb="160" eb="162">
      <t>ゼンタイ</t>
    </rPh>
    <rPh sb="162" eb="164">
      <t>コウソウ</t>
    </rPh>
    <rPh sb="164" eb="165">
      <t>オヨ</t>
    </rPh>
    <rPh sb="176" eb="178">
      <t>ケイカク</t>
    </rPh>
    <rPh sb="178" eb="179">
      <t>トウ</t>
    </rPh>
    <phoneticPr fontId="4"/>
  </si>
  <si>
    <t>　経常収支比率（①）は100%以上で推移し，単年度収支は黒字を確保しているが，新会計基準（平成26年度以降）の適用による長期前受金戻入額の収益化が影響している。累積欠損金（②）は平成27年度以降に解消し，経営改善を図っている。
　流動比率（③）は，未払金の減少，企業債元金の減少等により100％を上回ることができたが，今後も健全経営の実現に向け，一層の効率的な事業運営に努める。
　企業債残高（④）は，建設企業債の発行を抑制して償還を進めており，削減に努めている。今後も，投資対象の費用対効果の精査と効率的な施設整備を図り，企業債発行の抑制に努める。
　経費回収率（⑤）は平成27年度以降に100％を超え，水洗化率（⑧）は年々上昇していることから，引き続き，水洗化の普及促進を図り，適正な使用料収入を確保するとともに，汚水処理費の削減に努める。
　各年度の収支均衡は，流域下水道の維持管理費の動向が大きく影響するため，安定的な下水道使用料の確保が重要である。今後は，未整備区域の投資効率の低下及び財源の抑制等に伴い，下水道使用料の増加を見込めない状況にあるため，施設の効率的な維持管理と経費縮減を積極的に進めるとともに，適正な受益者負担と使用料収入確保の観点から下水道使用料の見直しを検討する必要がある。</t>
    <rPh sb="124" eb="127">
      <t>ミハライキン</t>
    </rPh>
    <rPh sb="128" eb="130">
      <t>ゲンショウ</t>
    </rPh>
    <rPh sb="131" eb="133">
      <t>キギョウ</t>
    </rPh>
    <rPh sb="133" eb="134">
      <t>サイ</t>
    </rPh>
    <rPh sb="134" eb="136">
      <t>ガンキン</t>
    </rPh>
    <rPh sb="137" eb="139">
      <t>ゲンショウ</t>
    </rPh>
    <rPh sb="139" eb="140">
      <t>トウ</t>
    </rPh>
    <rPh sb="148" eb="150">
      <t>ウワマワ</t>
    </rPh>
    <rPh sb="159" eb="161">
      <t>コンゴ</t>
    </rPh>
    <rPh sb="162" eb="164">
      <t>ケンゼン</t>
    </rPh>
    <rPh sb="164" eb="166">
      <t>ケイエイ</t>
    </rPh>
    <rPh sb="167" eb="169">
      <t>ジツゲン</t>
    </rPh>
    <rPh sb="170" eb="171">
      <t>ム</t>
    </rPh>
    <rPh sb="173" eb="175">
      <t>イッソウ</t>
    </rPh>
    <rPh sb="176" eb="179">
      <t>コウリツテキ</t>
    </rPh>
    <rPh sb="180" eb="182">
      <t>ジギョウ</t>
    </rPh>
    <rPh sb="182" eb="184">
      <t>ウンエイ</t>
    </rPh>
    <rPh sb="185" eb="186">
      <t>ツト</t>
    </rPh>
    <rPh sb="458" eb="461">
      <t>ゲスイドウ</t>
    </rPh>
    <rPh sb="461" eb="464">
      <t>シヨウリョウ</t>
    </rPh>
    <phoneticPr fontId="4"/>
  </si>
  <si>
    <t>　管渠老朽化率（②）は，全国平均値や類似団体平均値に比較して低い一方，年々上昇している。また，有形固定資産減価償却率（①）は上昇傾向にあるほか類似団体平均値を上回っており，施設全体の老朽化が進行しているため，計画的な改築更新に向けたストックマネジメント計画策定の取組を実施している。
　管渠改善率（③）は，現在，新設と並行して更新及び改良を進めており，新設に要する事業費を重点投資していることから，低調に推移している。
　将来の事業継続に向けて，更新財源を確保するとともに計画的な投資に取組む必要がある。</t>
    <rPh sb="71" eb="73">
      <t>ルイジ</t>
    </rPh>
    <rPh sb="73" eb="75">
      <t>ダンタイ</t>
    </rPh>
    <rPh sb="75" eb="78">
      <t>ヘイキンチ</t>
    </rPh>
    <rPh sb="79" eb="81">
      <t>ウワマワ</t>
    </rPh>
    <rPh sb="104" eb="107">
      <t>ケイカクテキ</t>
    </rPh>
    <rPh sb="108" eb="110">
      <t>カイチク</t>
    </rPh>
    <rPh sb="110" eb="112">
      <t>コウシン</t>
    </rPh>
    <rPh sb="113" eb="114">
      <t>ム</t>
    </rPh>
    <rPh sb="126" eb="128">
      <t>ケイカク</t>
    </rPh>
    <rPh sb="128" eb="130">
      <t>サクテイ</t>
    </rPh>
    <rPh sb="131" eb="133">
      <t>トリクミ</t>
    </rPh>
    <rPh sb="134" eb="136">
      <t>ジッシ</t>
    </rPh>
    <rPh sb="153" eb="155">
      <t>ゲンザイ</t>
    </rPh>
    <rPh sb="165" eb="166">
      <t>オヨ</t>
    </rPh>
    <rPh sb="179" eb="180">
      <t>ヨウ</t>
    </rPh>
    <rPh sb="199" eb="201">
      <t>テイチョウ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</si>
</sst>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0.05</c:v>
                </c:pt>
                <c:pt idx="1">
                  <c:v>0.01</c:v>
                </c:pt>
                <c:pt idx="2">
                  <c:v>0.03</c:v>
                </c:pt>
                <c:pt idx="3">
                  <c:v>0.02</c:v>
                </c:pt>
                <c:pt idx="4">
                  <c:v>0.01</c:v>
                </c:pt>
              </c:numCache>
            </c:numRef>
          </c:val>
          <c:extLst>
            <c:ext xmlns:c16="http://schemas.microsoft.com/office/drawing/2014/chart" uri="{C3380CC4-5D6E-409C-BE32-E72D297353CC}">
              <c16:uniqueId val="{00000000-D9BD-44D6-BAE8-7C01E4661C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D9BD-44D6-BAE8-7C01E4661C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3-4A63-B206-B399600EDF5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3D83-4A63-B206-B399600EDF5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96.98</c:v>
                </c:pt>
                <c:pt idx="1">
                  <c:v>97.17</c:v>
                </c:pt>
                <c:pt idx="2">
                  <c:v>97.38</c:v>
                </c:pt>
                <c:pt idx="3">
                  <c:v>97.43</c:v>
                </c:pt>
                <c:pt idx="4">
                  <c:v>97.59</c:v>
                </c:pt>
              </c:numCache>
            </c:numRef>
          </c:val>
          <c:extLst>
            <c:ext xmlns:c16="http://schemas.microsoft.com/office/drawing/2014/chart" uri="{C3380CC4-5D6E-409C-BE32-E72D297353CC}">
              <c16:uniqueId val="{00000000-E039-49E7-9E16-5D765BA249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E039-49E7-9E16-5D765BA249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109.19</c:v>
                </c:pt>
                <c:pt idx="1">
                  <c:v>107.75</c:v>
                </c:pt>
                <c:pt idx="2">
                  <c:v>108.21</c:v>
                </c:pt>
                <c:pt idx="3">
                  <c:v>107.72</c:v>
                </c:pt>
                <c:pt idx="4">
                  <c:v>110.09</c:v>
                </c:pt>
              </c:numCache>
            </c:numRef>
          </c:val>
          <c:extLst>
            <c:ext xmlns:c16="http://schemas.microsoft.com/office/drawing/2014/chart" uri="{C3380CC4-5D6E-409C-BE32-E72D297353CC}">
              <c16:uniqueId val="{00000000-7023-4A06-B11D-BD1C4A7360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7023-4A06-B11D-BD1C4A7360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29.08</c:v>
                </c:pt>
                <c:pt idx="1">
                  <c:v>31.2</c:v>
                </c:pt>
                <c:pt idx="2">
                  <c:v>33.14</c:v>
                </c:pt>
                <c:pt idx="3">
                  <c:v>35</c:v>
                </c:pt>
                <c:pt idx="4">
                  <c:v>36.770000000000003</c:v>
                </c:pt>
              </c:numCache>
            </c:numRef>
          </c:val>
          <c:extLst>
            <c:ext xmlns:c16="http://schemas.microsoft.com/office/drawing/2014/chart" uri="{C3380CC4-5D6E-409C-BE32-E72D297353CC}">
              <c16:uniqueId val="{00000000-11D1-4861-8AC6-3CA684F8A4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11D1-4861-8AC6-3CA684F8A4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2.34</c:v>
                </c:pt>
                <c:pt idx="1">
                  <c:v>2.82</c:v>
                </c:pt>
                <c:pt idx="2">
                  <c:v>3.26</c:v>
                </c:pt>
                <c:pt idx="3">
                  <c:v>3.51</c:v>
                </c:pt>
                <c:pt idx="4">
                  <c:v>3.88</c:v>
                </c:pt>
              </c:numCache>
            </c:numRef>
          </c:val>
          <c:extLst>
            <c:ext xmlns:c16="http://schemas.microsoft.com/office/drawing/2014/chart" uri="{C3380CC4-5D6E-409C-BE32-E72D297353CC}">
              <c16:uniqueId val="{00000000-9801-45CE-BC91-860737ED60F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9801-45CE-BC91-860737ED60F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4E-4E2A-9572-FE45039587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C04E-4E2A-9572-FE45039587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56.79</c:v>
                </c:pt>
                <c:pt idx="1">
                  <c:v>65.67</c:v>
                </c:pt>
                <c:pt idx="2">
                  <c:v>78.36</c:v>
                </c:pt>
                <c:pt idx="3">
                  <c:v>91.27</c:v>
                </c:pt>
                <c:pt idx="4">
                  <c:v>113.1</c:v>
                </c:pt>
              </c:numCache>
            </c:numRef>
          </c:val>
          <c:extLst>
            <c:ext xmlns:c16="http://schemas.microsoft.com/office/drawing/2014/chart" uri="{C3380CC4-5D6E-409C-BE32-E72D297353CC}">
              <c16:uniqueId val="{00000000-1505-4642-93B2-3E1D119E94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1505-4642-93B2-3E1D119E94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508.8</c:v>
                </c:pt>
                <c:pt idx="1">
                  <c:v>447.53</c:v>
                </c:pt>
                <c:pt idx="2">
                  <c:v>458.08</c:v>
                </c:pt>
                <c:pt idx="3">
                  <c:v>433.06</c:v>
                </c:pt>
                <c:pt idx="4">
                  <c:v>399.96</c:v>
                </c:pt>
              </c:numCache>
            </c:numRef>
          </c:val>
          <c:extLst>
            <c:ext xmlns:c16="http://schemas.microsoft.com/office/drawing/2014/chart" uri="{C3380CC4-5D6E-409C-BE32-E72D297353CC}">
              <c16:uniqueId val="{00000000-BB3A-4234-963D-95F55A7CE7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BB3A-4234-963D-95F55A7CE7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101.22</c:v>
                </c:pt>
                <c:pt idx="1">
                  <c:v>101.23</c:v>
                </c:pt>
                <c:pt idx="2">
                  <c:v>100.06</c:v>
                </c:pt>
                <c:pt idx="3">
                  <c:v>100.05</c:v>
                </c:pt>
                <c:pt idx="4">
                  <c:v>100.04</c:v>
                </c:pt>
              </c:numCache>
            </c:numRef>
          </c:val>
          <c:extLst>
            <c:ext xmlns:c16="http://schemas.microsoft.com/office/drawing/2014/chart" uri="{C3380CC4-5D6E-409C-BE32-E72D297353CC}">
              <c16:uniqueId val="{00000000-08F6-4078-A0A4-C65391780B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08F6-4078-A0A4-C65391780B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151.18</c:v>
                </c:pt>
                <c:pt idx="1">
                  <c:v>152.13</c:v>
                </c:pt>
                <c:pt idx="2">
                  <c:v>153.04</c:v>
                </c:pt>
                <c:pt idx="3">
                  <c:v>153.35</c:v>
                </c:pt>
                <c:pt idx="4">
                  <c:v>152.85</c:v>
                </c:pt>
              </c:numCache>
            </c:numRef>
          </c:val>
          <c:extLst>
            <c:ext xmlns:c16="http://schemas.microsoft.com/office/drawing/2014/chart" uri="{C3380CC4-5D6E-409C-BE32-E72D297353CC}">
              <c16:uniqueId val="{00000000-C762-4DC6-AF0B-E2AA23E01E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C762-4DC6-AF0B-E2AA23E01E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岩手県　盛岡市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288470</v>
      </c>
      <c r="AM8" s="51"/>
      <c r="AN8" s="51"/>
      <c r="AO8" s="51"/>
      <c r="AP8" s="51"/>
      <c r="AQ8" s="51"/>
      <c r="AR8" s="51"/>
      <c r="AS8" s="51"/>
      <c r="AT8" s="46">
        <f>データ!T6</f>
        <v>886.47</v>
      </c>
      <c r="AU8" s="46"/>
      <c r="AV8" s="46"/>
      <c r="AW8" s="46"/>
      <c r="AX8" s="46"/>
      <c r="AY8" s="46"/>
      <c r="AZ8" s="46"/>
      <c r="BA8" s="46"/>
      <c r="BB8" s="46">
        <f>データ!U6</f>
        <v>325.41000000000003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68.62</v>
      </c>
      <c r="J10" s="46"/>
      <c r="K10" s="46"/>
      <c r="L10" s="46"/>
      <c r="M10" s="46"/>
      <c r="N10" s="46"/>
      <c r="O10" s="46"/>
      <c r="P10" s="46">
        <f>データ!P6</f>
        <v>89.71</v>
      </c>
      <c r="Q10" s="46"/>
      <c r="R10" s="46"/>
      <c r="S10" s="46"/>
      <c r="T10" s="46"/>
      <c r="U10" s="46"/>
      <c r="V10" s="46"/>
      <c r="W10" s="46">
        <f>データ!Q6</f>
        <v>87.04</v>
      </c>
      <c r="X10" s="46"/>
      <c r="Y10" s="46"/>
      <c r="Z10" s="46"/>
      <c r="AA10" s="46"/>
      <c r="AB10" s="46"/>
      <c r="AC10" s="46"/>
      <c r="AD10" s="51">
        <f>データ!R6</f>
        <v>2455</v>
      </c>
      <c r="AE10" s="51"/>
      <c r="AF10" s="51"/>
      <c r="AG10" s="51"/>
      <c r="AH10" s="51"/>
      <c r="AI10" s="51"/>
      <c r="AJ10" s="51"/>
      <c r="AK10" s="2"/>
      <c r="AL10" s="51">
        <f>データ!V6</f>
        <v>257766</v>
      </c>
      <c r="AM10" s="51"/>
      <c r="AN10" s="51"/>
      <c r="AO10" s="51"/>
      <c r="AP10" s="51"/>
      <c r="AQ10" s="51"/>
      <c r="AR10" s="51"/>
      <c r="AS10" s="51"/>
      <c r="AT10" s="46">
        <f>データ!W6</f>
        <v>49.75</v>
      </c>
      <c r="AU10" s="46"/>
      <c r="AV10" s="46"/>
      <c r="AW10" s="46"/>
      <c r="AX10" s="46"/>
      <c r="AY10" s="46"/>
      <c r="AZ10" s="46"/>
      <c r="BA10" s="46"/>
      <c r="BB10" s="46">
        <f>データ!X6</f>
        <v>5181.2299999999996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76"/>
      <c r="BN16" s="76"/>
      <c r="BO16" s="76"/>
      <c r="BP16" s="76"/>
      <c r="BQ16" s="76"/>
      <c r="BR16" s="76"/>
      <c r="BS16" s="76"/>
      <c r="BT16" s="76"/>
      <c r="BU16" s="76"/>
      <c r="BV16" s="76"/>
      <c r="BW16" s="76"/>
      <c r="BX16" s="76"/>
      <c r="BY16" s="76"/>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76"/>
      <c r="BN17" s="76"/>
      <c r="BO17" s="76"/>
      <c r="BP17" s="76"/>
      <c r="BQ17" s="76"/>
      <c r="BR17" s="76"/>
      <c r="BS17" s="76"/>
      <c r="BT17" s="76"/>
      <c r="BU17" s="76"/>
      <c r="BV17" s="76"/>
      <c r="BW17" s="76"/>
      <c r="BX17" s="76"/>
      <c r="BY17" s="76"/>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76"/>
      <c r="BN18" s="76"/>
      <c r="BO18" s="76"/>
      <c r="BP18" s="76"/>
      <c r="BQ18" s="76"/>
      <c r="BR18" s="76"/>
      <c r="BS18" s="76"/>
      <c r="BT18" s="76"/>
      <c r="BU18" s="76"/>
      <c r="BV18" s="76"/>
      <c r="BW18" s="76"/>
      <c r="BX18" s="76"/>
      <c r="BY18" s="76"/>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76"/>
      <c r="BN19" s="76"/>
      <c r="BO19" s="76"/>
      <c r="BP19" s="76"/>
      <c r="BQ19" s="76"/>
      <c r="BR19" s="76"/>
      <c r="BS19" s="76"/>
      <c r="BT19" s="76"/>
      <c r="BU19" s="76"/>
      <c r="BV19" s="76"/>
      <c r="BW19" s="76"/>
      <c r="BX19" s="76"/>
      <c r="BY19" s="76"/>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76"/>
      <c r="BN20" s="76"/>
      <c r="BO20" s="76"/>
      <c r="BP20" s="76"/>
      <c r="BQ20" s="76"/>
      <c r="BR20" s="76"/>
      <c r="BS20" s="76"/>
      <c r="BT20" s="76"/>
      <c r="BU20" s="76"/>
      <c r="BV20" s="76"/>
      <c r="BW20" s="76"/>
      <c r="BX20" s="76"/>
      <c r="BY20" s="76"/>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76"/>
      <c r="BN21" s="76"/>
      <c r="BO21" s="76"/>
      <c r="BP21" s="76"/>
      <c r="BQ21" s="76"/>
      <c r="BR21" s="76"/>
      <c r="BS21" s="76"/>
      <c r="BT21" s="76"/>
      <c r="BU21" s="76"/>
      <c r="BV21" s="76"/>
      <c r="BW21" s="76"/>
      <c r="BX21" s="76"/>
      <c r="BY21" s="76"/>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76"/>
      <c r="BN22" s="76"/>
      <c r="BO22" s="76"/>
      <c r="BP22" s="76"/>
      <c r="BQ22" s="76"/>
      <c r="BR22" s="76"/>
      <c r="BS22" s="76"/>
      <c r="BT22" s="76"/>
      <c r="BU22" s="76"/>
      <c r="BV22" s="76"/>
      <c r="BW22" s="76"/>
      <c r="BX22" s="76"/>
      <c r="BY22" s="76"/>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76"/>
      <c r="BN23" s="76"/>
      <c r="BO23" s="76"/>
      <c r="BP23" s="76"/>
      <c r="BQ23" s="76"/>
      <c r="BR23" s="76"/>
      <c r="BS23" s="76"/>
      <c r="BT23" s="76"/>
      <c r="BU23" s="76"/>
      <c r="BV23" s="76"/>
      <c r="BW23" s="76"/>
      <c r="BX23" s="76"/>
      <c r="BY23" s="76"/>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76"/>
      <c r="BN24" s="76"/>
      <c r="BO24" s="76"/>
      <c r="BP24" s="76"/>
      <c r="BQ24" s="76"/>
      <c r="BR24" s="76"/>
      <c r="BS24" s="76"/>
      <c r="BT24" s="76"/>
      <c r="BU24" s="76"/>
      <c r="BV24" s="76"/>
      <c r="BW24" s="76"/>
      <c r="BX24" s="76"/>
      <c r="BY24" s="76"/>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76"/>
      <c r="BN25" s="76"/>
      <c r="BO25" s="76"/>
      <c r="BP25" s="76"/>
      <c r="BQ25" s="76"/>
      <c r="BR25" s="76"/>
      <c r="BS25" s="76"/>
      <c r="BT25" s="76"/>
      <c r="BU25" s="76"/>
      <c r="BV25" s="76"/>
      <c r="BW25" s="76"/>
      <c r="BX25" s="76"/>
      <c r="BY25" s="76"/>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76"/>
      <c r="BN26" s="76"/>
      <c r="BO26" s="76"/>
      <c r="BP26" s="76"/>
      <c r="BQ26" s="76"/>
      <c r="BR26" s="76"/>
      <c r="BS26" s="76"/>
      <c r="BT26" s="76"/>
      <c r="BU26" s="76"/>
      <c r="BV26" s="76"/>
      <c r="BW26" s="76"/>
      <c r="BX26" s="76"/>
      <c r="BY26" s="76"/>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76"/>
      <c r="BN27" s="76"/>
      <c r="BO27" s="76"/>
      <c r="BP27" s="76"/>
      <c r="BQ27" s="76"/>
      <c r="BR27" s="76"/>
      <c r="BS27" s="76"/>
      <c r="BT27" s="76"/>
      <c r="BU27" s="76"/>
      <c r="BV27" s="76"/>
      <c r="BW27" s="76"/>
      <c r="BX27" s="76"/>
      <c r="BY27" s="76"/>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76"/>
      <c r="BN28" s="76"/>
      <c r="BO28" s="76"/>
      <c r="BP28" s="76"/>
      <c r="BQ28" s="76"/>
      <c r="BR28" s="76"/>
      <c r="BS28" s="76"/>
      <c r="BT28" s="76"/>
      <c r="BU28" s="76"/>
      <c r="BV28" s="76"/>
      <c r="BW28" s="76"/>
      <c r="BX28" s="76"/>
      <c r="BY28" s="76"/>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76"/>
      <c r="BN29" s="76"/>
      <c r="BO29" s="76"/>
      <c r="BP29" s="76"/>
      <c r="BQ29" s="76"/>
      <c r="BR29" s="76"/>
      <c r="BS29" s="76"/>
      <c r="BT29" s="76"/>
      <c r="BU29" s="76"/>
      <c r="BV29" s="76"/>
      <c r="BW29" s="76"/>
      <c r="BX29" s="76"/>
      <c r="BY29" s="76"/>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76"/>
      <c r="BN30" s="76"/>
      <c r="BO30" s="76"/>
      <c r="BP30" s="76"/>
      <c r="BQ30" s="76"/>
      <c r="BR30" s="76"/>
      <c r="BS30" s="76"/>
      <c r="BT30" s="76"/>
      <c r="BU30" s="76"/>
      <c r="BV30" s="76"/>
      <c r="BW30" s="76"/>
      <c r="BX30" s="76"/>
      <c r="BY30" s="76"/>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76"/>
      <c r="BN31" s="76"/>
      <c r="BO31" s="76"/>
      <c r="BP31" s="76"/>
      <c r="BQ31" s="76"/>
      <c r="BR31" s="76"/>
      <c r="BS31" s="76"/>
      <c r="BT31" s="76"/>
      <c r="BU31" s="76"/>
      <c r="BV31" s="76"/>
      <c r="BW31" s="76"/>
      <c r="BX31" s="76"/>
      <c r="BY31" s="76"/>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76"/>
      <c r="BN32" s="76"/>
      <c r="BO32" s="76"/>
      <c r="BP32" s="76"/>
      <c r="BQ32" s="76"/>
      <c r="BR32" s="76"/>
      <c r="BS32" s="76"/>
      <c r="BT32" s="76"/>
      <c r="BU32" s="76"/>
      <c r="BV32" s="76"/>
      <c r="BW32" s="76"/>
      <c r="BX32" s="76"/>
      <c r="BY32" s="76"/>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76"/>
      <c r="BN33" s="76"/>
      <c r="BO33" s="76"/>
      <c r="BP33" s="76"/>
      <c r="BQ33" s="76"/>
      <c r="BR33" s="76"/>
      <c r="BS33" s="76"/>
      <c r="BT33" s="76"/>
      <c r="BU33" s="76"/>
      <c r="BV33" s="76"/>
      <c r="BW33" s="76"/>
      <c r="BX33" s="76"/>
      <c r="BY33" s="76"/>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76"/>
      <c r="BN34" s="76"/>
      <c r="BO34" s="76"/>
      <c r="BP34" s="76"/>
      <c r="BQ34" s="76"/>
      <c r="BR34" s="76"/>
      <c r="BS34" s="76"/>
      <c r="BT34" s="76"/>
      <c r="BU34" s="76"/>
      <c r="BV34" s="76"/>
      <c r="BW34" s="76"/>
      <c r="BX34" s="76"/>
      <c r="BY34" s="76"/>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76"/>
      <c r="BN35" s="76"/>
      <c r="BO35" s="76"/>
      <c r="BP35" s="76"/>
      <c r="BQ35" s="76"/>
      <c r="BR35" s="76"/>
      <c r="BS35" s="76"/>
      <c r="BT35" s="76"/>
      <c r="BU35" s="76"/>
      <c r="BV35" s="76"/>
      <c r="BW35" s="76"/>
      <c r="BX35" s="76"/>
      <c r="BY35" s="76"/>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76"/>
      <c r="BN36" s="76"/>
      <c r="BO36" s="76"/>
      <c r="BP36" s="76"/>
      <c r="BQ36" s="76"/>
      <c r="BR36" s="76"/>
      <c r="BS36" s="76"/>
      <c r="BT36" s="76"/>
      <c r="BU36" s="76"/>
      <c r="BV36" s="76"/>
      <c r="BW36" s="76"/>
      <c r="BX36" s="76"/>
      <c r="BY36" s="76"/>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76"/>
      <c r="BN37" s="76"/>
      <c r="BO37" s="76"/>
      <c r="BP37" s="76"/>
      <c r="BQ37" s="76"/>
      <c r="BR37" s="76"/>
      <c r="BS37" s="76"/>
      <c r="BT37" s="76"/>
      <c r="BU37" s="76"/>
      <c r="BV37" s="76"/>
      <c r="BW37" s="76"/>
      <c r="BX37" s="76"/>
      <c r="BY37" s="76"/>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76"/>
      <c r="BN38" s="76"/>
      <c r="BO38" s="76"/>
      <c r="BP38" s="76"/>
      <c r="BQ38" s="76"/>
      <c r="BR38" s="76"/>
      <c r="BS38" s="76"/>
      <c r="BT38" s="76"/>
      <c r="BU38" s="76"/>
      <c r="BV38" s="76"/>
      <c r="BW38" s="76"/>
      <c r="BX38" s="76"/>
      <c r="BY38" s="76"/>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76"/>
      <c r="BN39" s="76"/>
      <c r="BO39" s="76"/>
      <c r="BP39" s="76"/>
      <c r="BQ39" s="76"/>
      <c r="BR39" s="76"/>
      <c r="BS39" s="76"/>
      <c r="BT39" s="76"/>
      <c r="BU39" s="76"/>
      <c r="BV39" s="76"/>
      <c r="BW39" s="76"/>
      <c r="BX39" s="76"/>
      <c r="BY39" s="76"/>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76"/>
      <c r="BN40" s="76"/>
      <c r="BO40" s="76"/>
      <c r="BP40" s="76"/>
      <c r="BQ40" s="76"/>
      <c r="BR40" s="76"/>
      <c r="BS40" s="76"/>
      <c r="BT40" s="76"/>
      <c r="BU40" s="76"/>
      <c r="BV40" s="76"/>
      <c r="BW40" s="76"/>
      <c r="BX40" s="76"/>
      <c r="BY40" s="76"/>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76"/>
      <c r="BN41" s="76"/>
      <c r="BO41" s="76"/>
      <c r="BP41" s="76"/>
      <c r="BQ41" s="76"/>
      <c r="BR41" s="76"/>
      <c r="BS41" s="76"/>
      <c r="BT41" s="76"/>
      <c r="BU41" s="76"/>
      <c r="BV41" s="76"/>
      <c r="BW41" s="76"/>
      <c r="BX41" s="76"/>
      <c r="BY41" s="76"/>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76"/>
      <c r="BN42" s="76"/>
      <c r="BO42" s="76"/>
      <c r="BP42" s="76"/>
      <c r="BQ42" s="76"/>
      <c r="BR42" s="76"/>
      <c r="BS42" s="76"/>
      <c r="BT42" s="76"/>
      <c r="BU42" s="76"/>
      <c r="BV42" s="76"/>
      <c r="BW42" s="76"/>
      <c r="BX42" s="76"/>
      <c r="BY42" s="76"/>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76"/>
      <c r="BN43" s="76"/>
      <c r="BO43" s="76"/>
      <c r="BP43" s="76"/>
      <c r="BQ43" s="76"/>
      <c r="BR43" s="76"/>
      <c r="BS43" s="76"/>
      <c r="BT43" s="76"/>
      <c r="BU43" s="76"/>
      <c r="BV43" s="76"/>
      <c r="BW43" s="76"/>
      <c r="BX43" s="76"/>
      <c r="BY43" s="76"/>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wz6bUo+oEVtOQln50oOVW3csXsDUwPg9tYdfq4SD93Jbt6c2IuYqWVjYs8f9RfWBlC49UHHcJVKQ4YeyWhF2JQ==" saltValue="4qW9pAmtknPOas8AIkrY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32018</v>
      </c>
      <c r="D6" s="33">
        <f t="shared" si="3"/>
        <v>46</v>
      </c>
      <c r="E6" s="33">
        <f t="shared" si="3"/>
        <v>17</v>
      </c>
      <c r="F6" s="33">
        <f t="shared" si="3"/>
        <v>1</v>
      </c>
      <c r="G6" s="33">
        <f t="shared" si="3"/>
        <v>0</v>
      </c>
      <c r="H6" s="33" t="str">
        <f t="shared" si="3"/>
        <v>岩手県　盛岡市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68.62</v>
      </c>
      <c r="P6" s="34">
        <f t="shared" si="3"/>
        <v>89.71</v>
      </c>
      <c r="Q6" s="34">
        <f t="shared" si="3"/>
        <v>87.04</v>
      </c>
      <c r="R6" s="34">
        <f t="shared" si="3"/>
        <v>2455</v>
      </c>
      <c r="S6" s="34">
        <f t="shared" si="3"/>
        <v>288470</v>
      </c>
      <c r="T6" s="34">
        <f t="shared" si="3"/>
        <v>886.47</v>
      </c>
      <c r="U6" s="34">
        <f t="shared" si="3"/>
        <v>325.41000000000003</v>
      </c>
      <c r="V6" s="34">
        <f t="shared" si="3"/>
        <v>257766</v>
      </c>
      <c r="W6" s="34">
        <f t="shared" si="3"/>
        <v>49.75</v>
      </c>
      <c r="X6" s="34">
        <f t="shared" si="3"/>
        <v>5181.2299999999996</v>
      </c>
      <c r="Y6" s="35">
        <f>IF(Y7="",NA(),Y7)</f>
        <v>109.19</v>
      </c>
      <c r="Z6" s="35">
        <f t="shared" ref="Z6:AH6" si="4">IF(Z7="",NA(),Z7)</f>
        <v>107.75</v>
      </c>
      <c r="AA6" s="35">
        <f t="shared" si="4"/>
        <v>108.21</v>
      </c>
      <c r="AB6" s="35">
        <f t="shared" si="4"/>
        <v>107.72</v>
      </c>
      <c r="AC6" s="35">
        <f t="shared" si="4"/>
        <v>110.09</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56.79</v>
      </c>
      <c r="AV6" s="35">
        <f t="shared" ref="AV6:BD6" si="6">IF(AV7="",NA(),AV7)</f>
        <v>65.67</v>
      </c>
      <c r="AW6" s="35">
        <f t="shared" si="6"/>
        <v>78.36</v>
      </c>
      <c r="AX6" s="35">
        <f t="shared" si="6"/>
        <v>91.27</v>
      </c>
      <c r="AY6" s="35">
        <f t="shared" si="6"/>
        <v>113.1</v>
      </c>
      <c r="AZ6" s="35">
        <f t="shared" si="6"/>
        <v>54.09</v>
      </c>
      <c r="BA6" s="35">
        <f t="shared" si="6"/>
        <v>54.03</v>
      </c>
      <c r="BB6" s="35">
        <f t="shared" si="6"/>
        <v>65.83</v>
      </c>
      <c r="BC6" s="35">
        <f t="shared" si="6"/>
        <v>72.22</v>
      </c>
      <c r="BD6" s="35">
        <f t="shared" si="6"/>
        <v>73.02</v>
      </c>
      <c r="BE6" s="34" t="str">
        <f>IF(BE7="","",IF(BE7="-","【-】","【"&amp;SUBSTITUTE(TEXT(BE7,"#,##0.00"),"-","△")&amp;"】"))</f>
        <v>【69.54】</v>
      </c>
      <c r="BF6" s="35">
        <f>IF(BF7="",NA(),BF7)</f>
        <v>508.8</v>
      </c>
      <c r="BG6" s="35">
        <f t="shared" ref="BG6:BO6" si="7">IF(BG7="",NA(),BG7)</f>
        <v>447.53</v>
      </c>
      <c r="BH6" s="35">
        <f t="shared" si="7"/>
        <v>458.08</v>
      </c>
      <c r="BI6" s="35">
        <f t="shared" si="7"/>
        <v>433.06</v>
      </c>
      <c r="BJ6" s="35">
        <f t="shared" si="7"/>
        <v>399.96</v>
      </c>
      <c r="BK6" s="35">
        <f t="shared" si="7"/>
        <v>845.86</v>
      </c>
      <c r="BL6" s="35">
        <f t="shared" si="7"/>
        <v>802.49</v>
      </c>
      <c r="BM6" s="35">
        <f t="shared" si="7"/>
        <v>805.14</v>
      </c>
      <c r="BN6" s="35">
        <f t="shared" si="7"/>
        <v>730.93</v>
      </c>
      <c r="BO6" s="35">
        <f t="shared" si="7"/>
        <v>708.89</v>
      </c>
      <c r="BP6" s="34" t="str">
        <f>IF(BP7="","",IF(BP7="-","【-】","【"&amp;SUBSTITUTE(TEXT(BP7,"#,##0.00"),"-","△")&amp;"】"))</f>
        <v>【682.51】</v>
      </c>
      <c r="BQ6" s="35">
        <f>IF(BQ7="",NA(),BQ7)</f>
        <v>101.22</v>
      </c>
      <c r="BR6" s="35">
        <f t="shared" ref="BR6:BZ6" si="8">IF(BR7="",NA(),BR7)</f>
        <v>101.23</v>
      </c>
      <c r="BS6" s="35">
        <f t="shared" si="8"/>
        <v>100.06</v>
      </c>
      <c r="BT6" s="35">
        <f t="shared" si="8"/>
        <v>100.05</v>
      </c>
      <c r="BU6" s="35">
        <f t="shared" si="8"/>
        <v>100.04</v>
      </c>
      <c r="BV6" s="35">
        <f t="shared" si="8"/>
        <v>101.88</v>
      </c>
      <c r="BW6" s="35">
        <f t="shared" si="8"/>
        <v>103.18</v>
      </c>
      <c r="BX6" s="35">
        <f t="shared" si="8"/>
        <v>100.22</v>
      </c>
      <c r="BY6" s="35">
        <f t="shared" si="8"/>
        <v>98.09</v>
      </c>
      <c r="BZ6" s="35">
        <f t="shared" si="8"/>
        <v>97.91</v>
      </c>
      <c r="CA6" s="34" t="str">
        <f>IF(CA7="","",IF(CA7="-","【-】","【"&amp;SUBSTITUTE(TEXT(CA7,"#,##0.00"),"-","△")&amp;"】"))</f>
        <v>【100.34】</v>
      </c>
      <c r="CB6" s="35">
        <f>IF(CB7="",NA(),CB7)</f>
        <v>151.18</v>
      </c>
      <c r="CC6" s="35">
        <f t="shared" ref="CC6:CK6" si="9">IF(CC7="",NA(),CC7)</f>
        <v>152.13</v>
      </c>
      <c r="CD6" s="35">
        <f t="shared" si="9"/>
        <v>153.04</v>
      </c>
      <c r="CE6" s="35">
        <f t="shared" si="9"/>
        <v>153.35</v>
      </c>
      <c r="CF6" s="35">
        <f t="shared" si="9"/>
        <v>152.85</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96.98</v>
      </c>
      <c r="CY6" s="35">
        <f t="shared" ref="CY6:DG6" si="11">IF(CY7="",NA(),CY7)</f>
        <v>97.17</v>
      </c>
      <c r="CZ6" s="35">
        <f t="shared" si="11"/>
        <v>97.38</v>
      </c>
      <c r="DA6" s="35">
        <f t="shared" si="11"/>
        <v>97.43</v>
      </c>
      <c r="DB6" s="35">
        <f t="shared" si="11"/>
        <v>97.59</v>
      </c>
      <c r="DC6" s="35">
        <f t="shared" si="11"/>
        <v>93.88</v>
      </c>
      <c r="DD6" s="35">
        <f t="shared" si="11"/>
        <v>94.07</v>
      </c>
      <c r="DE6" s="35">
        <f t="shared" si="11"/>
        <v>94.13</v>
      </c>
      <c r="DF6" s="35">
        <f t="shared" si="11"/>
        <v>94.45</v>
      </c>
      <c r="DG6" s="35">
        <f t="shared" si="11"/>
        <v>94.58</v>
      </c>
      <c r="DH6" s="34" t="str">
        <f>IF(DH7="","",IF(DH7="-","【-】","【"&amp;SUBSTITUTE(TEXT(DH7,"#,##0.00"),"-","△")&amp;"】"))</f>
        <v>【95.35】</v>
      </c>
      <c r="DI6" s="35">
        <f>IF(DI7="",NA(),DI7)</f>
        <v>29.08</v>
      </c>
      <c r="DJ6" s="35">
        <f t="shared" ref="DJ6:DR6" si="12">IF(DJ7="",NA(),DJ7)</f>
        <v>31.2</v>
      </c>
      <c r="DK6" s="35">
        <f t="shared" si="12"/>
        <v>33.14</v>
      </c>
      <c r="DL6" s="35">
        <f t="shared" si="12"/>
        <v>35</v>
      </c>
      <c r="DM6" s="35">
        <f t="shared" si="12"/>
        <v>36.770000000000003</v>
      </c>
      <c r="DN6" s="35">
        <f t="shared" si="12"/>
        <v>29.48</v>
      </c>
      <c r="DO6" s="35">
        <f t="shared" si="12"/>
        <v>28.95</v>
      </c>
      <c r="DP6" s="35">
        <f t="shared" si="12"/>
        <v>30.11</v>
      </c>
      <c r="DQ6" s="35">
        <f t="shared" si="12"/>
        <v>30.45</v>
      </c>
      <c r="DR6" s="35">
        <f t="shared" si="12"/>
        <v>31.01</v>
      </c>
      <c r="DS6" s="34" t="str">
        <f>IF(DS7="","",IF(DS7="-","【-】","【"&amp;SUBSTITUTE(TEXT(DS7,"#,##0.00"),"-","△")&amp;"】"))</f>
        <v>【38.57】</v>
      </c>
      <c r="DT6" s="35">
        <f>IF(DT7="",NA(),DT7)</f>
        <v>2.34</v>
      </c>
      <c r="DU6" s="35">
        <f t="shared" ref="DU6:EC6" si="13">IF(DU7="",NA(),DU7)</f>
        <v>2.82</v>
      </c>
      <c r="DV6" s="35">
        <f t="shared" si="13"/>
        <v>3.26</v>
      </c>
      <c r="DW6" s="35">
        <f t="shared" si="13"/>
        <v>3.51</v>
      </c>
      <c r="DX6" s="35">
        <f t="shared" si="13"/>
        <v>3.88</v>
      </c>
      <c r="DY6" s="35">
        <f t="shared" si="13"/>
        <v>3.89</v>
      </c>
      <c r="DZ6" s="35">
        <f t="shared" si="13"/>
        <v>4.07</v>
      </c>
      <c r="EA6" s="35">
        <f t="shared" si="13"/>
        <v>4.54</v>
      </c>
      <c r="EB6" s="35">
        <f t="shared" si="13"/>
        <v>4.8499999999999996</v>
      </c>
      <c r="EC6" s="35">
        <f t="shared" si="13"/>
        <v>4.95</v>
      </c>
      <c r="ED6" s="34" t="str">
        <f>IF(ED7="","",IF(ED7="-","【-】","【"&amp;SUBSTITUTE(TEXT(ED7,"#,##0.00"),"-","△")&amp;"】"))</f>
        <v>【5.90】</v>
      </c>
      <c r="EE6" s="35">
        <f>IF(EE7="",NA(),EE7)</f>
        <v>0.05</v>
      </c>
      <c r="EF6" s="35">
        <f t="shared" ref="EF6:EN6" si="14">IF(EF7="",NA(),EF7)</f>
        <v>0.01</v>
      </c>
      <c r="EG6" s="35">
        <f t="shared" si="14"/>
        <v>0.03</v>
      </c>
      <c r="EH6" s="35">
        <f t="shared" si="14"/>
        <v>0.02</v>
      </c>
      <c r="EI6" s="35">
        <f t="shared" si="14"/>
        <v>0.01</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32018</v>
      </c>
      <c r="D7" s="37">
        <v>46</v>
      </c>
      <c r="E7" s="37">
        <v>17</v>
      </c>
      <c r="F7" s="37">
        <v>1</v>
      </c>
      <c r="G7" s="37">
        <v>0</v>
      </c>
      <c r="H7" s="37" t="s">
        <v>96</v>
      </c>
      <c r="I7" s="37" t="s">
        <v>97</v>
      </c>
      <c r="J7" s="37" t="s">
        <v>98</v>
      </c>
      <c r="K7" s="37" t="s">
        <v>99</v>
      </c>
      <c r="L7" s="37" t="s">
        <v>100</v>
      </c>
      <c r="M7" s="37" t="s">
        <v>101</v>
      </c>
      <c r="N7" s="38" t="s">
        <v>102</v>
      </c>
      <c r="O7" s="38">
        <v>68.62</v>
      </c>
      <c r="P7" s="38">
        <v>89.71</v>
      </c>
      <c r="Q7" s="38">
        <v>87.04</v>
      </c>
      <c r="R7" s="38">
        <v>2455</v>
      </c>
      <c r="S7" s="38">
        <v>288470</v>
      </c>
      <c r="T7" s="38">
        <v>886.47</v>
      </c>
      <c r="U7" s="38">
        <v>325.41000000000003</v>
      </c>
      <c r="V7" s="38">
        <v>257766</v>
      </c>
      <c r="W7" s="38">
        <v>49.75</v>
      </c>
      <c r="X7" s="38">
        <v>5181.2299999999996</v>
      </c>
      <c r="Y7" s="38">
        <v>109.19</v>
      </c>
      <c r="Z7" s="38">
        <v>107.75</v>
      </c>
      <c r="AA7" s="38">
        <v>108.21</v>
      </c>
      <c r="AB7" s="38">
        <v>107.72</v>
      </c>
      <c r="AC7" s="38">
        <v>110.09</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56.79</v>
      </c>
      <c r="AV7" s="38">
        <v>65.67</v>
      </c>
      <c r="AW7" s="38">
        <v>78.36</v>
      </c>
      <c r="AX7" s="38">
        <v>91.27</v>
      </c>
      <c r="AY7" s="38">
        <v>113.1</v>
      </c>
      <c r="AZ7" s="38">
        <v>54.09</v>
      </c>
      <c r="BA7" s="38">
        <v>54.03</v>
      </c>
      <c r="BB7" s="38">
        <v>65.83</v>
      </c>
      <c r="BC7" s="38">
        <v>72.22</v>
      </c>
      <c r="BD7" s="38">
        <v>73.02</v>
      </c>
      <c r="BE7" s="38">
        <v>69.540000000000006</v>
      </c>
      <c r="BF7" s="38">
        <v>508.8</v>
      </c>
      <c r="BG7" s="38">
        <v>447.53</v>
      </c>
      <c r="BH7" s="38">
        <v>458.08</v>
      </c>
      <c r="BI7" s="38">
        <v>433.06</v>
      </c>
      <c r="BJ7" s="38">
        <v>399.96</v>
      </c>
      <c r="BK7" s="38">
        <v>845.86</v>
      </c>
      <c r="BL7" s="38">
        <v>802.49</v>
      </c>
      <c r="BM7" s="38">
        <v>805.14</v>
      </c>
      <c r="BN7" s="38">
        <v>730.93</v>
      </c>
      <c r="BO7" s="38">
        <v>708.89</v>
      </c>
      <c r="BP7" s="38">
        <v>682.51</v>
      </c>
      <c r="BQ7" s="38">
        <v>101.22</v>
      </c>
      <c r="BR7" s="38">
        <v>101.23</v>
      </c>
      <c r="BS7" s="38">
        <v>100.06</v>
      </c>
      <c r="BT7" s="38">
        <v>100.05</v>
      </c>
      <c r="BU7" s="38">
        <v>100.04</v>
      </c>
      <c r="BV7" s="38">
        <v>101.88</v>
      </c>
      <c r="BW7" s="38">
        <v>103.18</v>
      </c>
      <c r="BX7" s="38">
        <v>100.22</v>
      </c>
      <c r="BY7" s="38">
        <v>98.09</v>
      </c>
      <c r="BZ7" s="38">
        <v>97.91</v>
      </c>
      <c r="CA7" s="38">
        <v>100.34</v>
      </c>
      <c r="CB7" s="38">
        <v>151.18</v>
      </c>
      <c r="CC7" s="38">
        <v>152.13</v>
      </c>
      <c r="CD7" s="38">
        <v>153.04</v>
      </c>
      <c r="CE7" s="38">
        <v>153.35</v>
      </c>
      <c r="CF7" s="38">
        <v>152.85</v>
      </c>
      <c r="CG7" s="38">
        <v>143.15</v>
      </c>
      <c r="CH7" s="38">
        <v>141.11000000000001</v>
      </c>
      <c r="CI7" s="38">
        <v>144.79</v>
      </c>
      <c r="CJ7" s="38">
        <v>146.08000000000001</v>
      </c>
      <c r="CK7" s="38">
        <v>144.11000000000001</v>
      </c>
      <c r="CL7" s="38">
        <v>136.15</v>
      </c>
      <c r="CM7" s="38" t="s">
        <v>102</v>
      </c>
      <c r="CN7" s="38" t="s">
        <v>102</v>
      </c>
      <c r="CO7" s="38" t="s">
        <v>102</v>
      </c>
      <c r="CP7" s="38" t="s">
        <v>102</v>
      </c>
      <c r="CQ7" s="38" t="s">
        <v>102</v>
      </c>
      <c r="CR7" s="38">
        <v>62.5</v>
      </c>
      <c r="CS7" s="38">
        <v>63.26</v>
      </c>
      <c r="CT7" s="38">
        <v>61.54</v>
      </c>
      <c r="CU7" s="38">
        <v>61.93</v>
      </c>
      <c r="CV7" s="38">
        <v>61.32</v>
      </c>
      <c r="CW7" s="38">
        <v>59.64</v>
      </c>
      <c r="CX7" s="38">
        <v>96.98</v>
      </c>
      <c r="CY7" s="38">
        <v>97.17</v>
      </c>
      <c r="CZ7" s="38">
        <v>97.38</v>
      </c>
      <c r="DA7" s="38">
        <v>97.43</v>
      </c>
      <c r="DB7" s="38">
        <v>97.59</v>
      </c>
      <c r="DC7" s="38">
        <v>93.88</v>
      </c>
      <c r="DD7" s="38">
        <v>94.07</v>
      </c>
      <c r="DE7" s="38">
        <v>94.13</v>
      </c>
      <c r="DF7" s="38">
        <v>94.45</v>
      </c>
      <c r="DG7" s="38">
        <v>94.58</v>
      </c>
      <c r="DH7" s="38">
        <v>95.35</v>
      </c>
      <c r="DI7" s="38">
        <v>29.08</v>
      </c>
      <c r="DJ7" s="38">
        <v>31.2</v>
      </c>
      <c r="DK7" s="38">
        <v>33.14</v>
      </c>
      <c r="DL7" s="38">
        <v>35</v>
      </c>
      <c r="DM7" s="38">
        <v>36.770000000000003</v>
      </c>
      <c r="DN7" s="38">
        <v>29.48</v>
      </c>
      <c r="DO7" s="38">
        <v>28.95</v>
      </c>
      <c r="DP7" s="38">
        <v>30.11</v>
      </c>
      <c r="DQ7" s="38">
        <v>30.45</v>
      </c>
      <c r="DR7" s="38">
        <v>31.01</v>
      </c>
      <c r="DS7" s="38">
        <v>38.57</v>
      </c>
      <c r="DT7" s="38">
        <v>2.34</v>
      </c>
      <c r="DU7" s="38">
        <v>2.82</v>
      </c>
      <c r="DV7" s="38">
        <v>3.26</v>
      </c>
      <c r="DW7" s="38">
        <v>3.51</v>
      </c>
      <c r="DX7" s="38">
        <v>3.88</v>
      </c>
      <c r="DY7" s="38">
        <v>3.89</v>
      </c>
      <c r="DZ7" s="38">
        <v>4.07</v>
      </c>
      <c r="EA7" s="38">
        <v>4.54</v>
      </c>
      <c r="EB7" s="38">
        <v>4.8499999999999996</v>
      </c>
      <c r="EC7" s="38">
        <v>4.95</v>
      </c>
      <c r="ED7" s="38">
        <v>5.9</v>
      </c>
      <c r="EE7" s="38">
        <v>0.05</v>
      </c>
      <c r="EF7" s="38">
        <v>0.01</v>
      </c>
      <c r="EG7" s="38">
        <v>0.03</v>
      </c>
      <c r="EH7" s="38">
        <v>0.02</v>
      </c>
      <c r="EI7" s="38">
        <v>0.01</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愛美</cp:lastModifiedBy>
  <cp:lastPrinted>2021-02-01T04:34:50Z</cp:lastPrinted>
  <dcterms:created xsi:type="dcterms:W3CDTF">2020-12-04T02:24:14Z</dcterms:created>
  <dcterms:modified xsi:type="dcterms:W3CDTF">2021-02-01T04:34:52Z</dcterms:modified>
  <cp:category/>
</cp:coreProperties>
</file>