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Z:\09都市整備部\091000都市計画課\【B 業務係】\【B06】駐車場公社・駐車場施設\【B0600】地方公営企業の状況調査\Ｒ02\Ｒ03-01-29／経営比較分析表の分析等\提出\"/>
    </mc:Choice>
  </mc:AlternateContent>
  <xr:revisionPtr revIDLastSave="0" documentId="13_ncr:1_{9CC5B06D-CAA2-4F58-A5D1-26B3C94A6323}" xr6:coauthVersionLast="46" xr6:coauthVersionMax="46" xr10:uidLastSave="{00000000-0000-0000-0000-000000000000}"/>
  <workbookProtection workbookAlgorithmName="SHA-512" workbookHashValue="RKEtulfgP3sPe0JLK9Evw9b9MAl7txHQpXZnecVcZQIEhI4k5OV41U9fNj/VBRRFjknn2e+Mct7/508wEoss4w==" workbookSaltValue="kPcFGMi7PSVxxwuJzekwsg==" workbookSpinCount="100000" lockStructure="1"/>
  <bookViews>
    <workbookView xWindow="-135" yWindow="1200" windowWidth="13680" windowHeight="12705"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FE53" i="4" s="1"/>
  <c r="BK7" i="5"/>
  <c r="BJ7" i="5"/>
  <c r="BI7" i="5"/>
  <c r="BH7" i="5"/>
  <c r="FX52" i="4" s="1"/>
  <c r="BG7" i="5"/>
  <c r="BF7" i="5"/>
  <c r="BD7" i="5"/>
  <c r="BC7" i="5"/>
  <c r="BB7" i="5"/>
  <c r="BA7" i="5"/>
  <c r="AZ7" i="5"/>
  <c r="AY7" i="5"/>
  <c r="AX7" i="5"/>
  <c r="AW7" i="5"/>
  <c r="AV7" i="5"/>
  <c r="AU7" i="5"/>
  <c r="AS7" i="5"/>
  <c r="AR7" i="5"/>
  <c r="AQ7" i="5"/>
  <c r="AP7" i="5"/>
  <c r="FE32" i="4" s="1"/>
  <c r="AO7" i="5"/>
  <c r="AN7" i="5"/>
  <c r="AM7" i="5"/>
  <c r="AL7" i="5"/>
  <c r="FX31" i="4" s="1"/>
  <c r="AK7" i="5"/>
  <c r="AJ7" i="5"/>
  <c r="AH7" i="5"/>
  <c r="AG7" i="5"/>
  <c r="AF7" i="5"/>
  <c r="AE7" i="5"/>
  <c r="AD7" i="5"/>
  <c r="AC7" i="5"/>
  <c r="AB7" i="5"/>
  <c r="AA7" i="5"/>
  <c r="Z7" i="5"/>
  <c r="Y7" i="5"/>
  <c r="X7" i="5"/>
  <c r="W7" i="5"/>
  <c r="V7" i="5"/>
  <c r="U7" i="5"/>
  <c r="LJ8" i="4" s="1"/>
  <c r="T7" i="5"/>
  <c r="S7" i="5"/>
  <c r="R7" i="5"/>
  <c r="Q7" i="5"/>
  <c r="CF10" i="4" s="1"/>
  <c r="P7" i="5"/>
  <c r="O7" i="5"/>
  <c r="N7" i="5"/>
  <c r="M7" i="5"/>
  <c r="DU8" i="4" s="1"/>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EL53" i="4"/>
  <c r="CS53" i="4"/>
  <c r="BZ53" i="4"/>
  <c r="BG53" i="4"/>
  <c r="AN53" i="4"/>
  <c r="U53" i="4"/>
  <c r="MA52" i="4"/>
  <c r="LH52" i="4"/>
  <c r="KO52" i="4"/>
  <c r="JV52" i="4"/>
  <c r="JC52" i="4"/>
  <c r="HJ52" i="4"/>
  <c r="GQ52" i="4"/>
  <c r="FE52" i="4"/>
  <c r="EL52" i="4"/>
  <c r="CS52" i="4"/>
  <c r="BZ52" i="4"/>
  <c r="BG52" i="4"/>
  <c r="AN52" i="4"/>
  <c r="U52" i="4"/>
  <c r="MA32" i="4"/>
  <c r="LH32" i="4"/>
  <c r="KO32" i="4"/>
  <c r="JV32" i="4"/>
  <c r="JC32" i="4"/>
  <c r="HJ32" i="4"/>
  <c r="GQ32" i="4"/>
  <c r="FX32" i="4"/>
  <c r="EL32" i="4"/>
  <c r="CS32" i="4"/>
  <c r="BZ32" i="4"/>
  <c r="BG32" i="4"/>
  <c r="AN32" i="4"/>
  <c r="U32" i="4"/>
  <c r="MA31" i="4"/>
  <c r="LH31" i="4"/>
  <c r="KO31" i="4"/>
  <c r="JV31" i="4"/>
  <c r="JC31" i="4"/>
  <c r="HJ31" i="4"/>
  <c r="GQ31" i="4"/>
  <c r="FE31" i="4"/>
  <c r="EL31" i="4"/>
  <c r="CS31" i="4"/>
  <c r="BZ31" i="4"/>
  <c r="BG31" i="4"/>
  <c r="AN31" i="4"/>
  <c r="U31" i="4"/>
  <c r="LJ10" i="4"/>
  <c r="JQ10" i="4"/>
  <c r="HX10" i="4"/>
  <c r="DU10" i="4"/>
  <c r="B10" i="4"/>
  <c r="JQ8" i="4"/>
  <c r="HX8" i="4"/>
  <c r="FJ8" i="4"/>
  <c r="CF8" i="4"/>
  <c r="AQ8" i="4"/>
  <c r="B8" i="4"/>
  <c r="B6" i="4"/>
  <c r="BZ76" i="4" l="1"/>
  <c r="MA51" i="4"/>
  <c r="MI76" i="4"/>
  <c r="HJ51" i="4"/>
  <c r="MA30" i="4"/>
  <c r="IT76" i="4"/>
  <c r="CS51" i="4"/>
  <c r="HJ30" i="4"/>
  <c r="CS30" i="4"/>
  <c r="C11" i="5"/>
  <c r="D11" i="5"/>
  <c r="E11" i="5"/>
  <c r="B11" i="5"/>
  <c r="BK76" i="4" l="1"/>
  <c r="LH51" i="4"/>
  <c r="LT76" i="4"/>
  <c r="GQ51" i="4"/>
  <c r="LH30" i="4"/>
  <c r="IE76" i="4"/>
  <c r="BZ51" i="4"/>
  <c r="GQ30" i="4"/>
  <c r="BZ30" i="4"/>
  <c r="BG30" i="4"/>
  <c r="FX30" i="4"/>
  <c r="AV76" i="4"/>
  <c r="KO51" i="4"/>
  <c r="LE76" i="4"/>
  <c r="FX51" i="4"/>
  <c r="KO30" i="4"/>
  <c r="HP76" i="4"/>
  <c r="BG51" i="4"/>
  <c r="KP76" i="4"/>
  <c r="FE51" i="4"/>
  <c r="HA76" i="4"/>
  <c r="AN51" i="4"/>
  <c r="FE30" i="4"/>
  <c r="AN30" i="4"/>
  <c r="AG76" i="4"/>
  <c r="JV51" i="4"/>
  <c r="JV30" i="4"/>
  <c r="KA76" i="4"/>
  <c r="EL51" i="4"/>
  <c r="JC30" i="4"/>
  <c r="GL76" i="4"/>
  <c r="U51" i="4"/>
  <c r="EL30" i="4"/>
  <c r="U30" i="4"/>
  <c r="R76" i="4"/>
  <c r="JC51" i="4"/>
</calcChain>
</file>

<file path=xl/sharedStrings.xml><?xml version="1.0" encoding="utf-8"?>
<sst xmlns="http://schemas.openxmlformats.org/spreadsheetml/2006/main" count="278" uniqueCount="129">
  <si>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</si>
  <si>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</si>
  <si>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</si>
  <si>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</si>
  <si>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</si>
  <si>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</si>
  <si>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</si>
  <si>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</si>
  <si>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</si>
  <si>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</si>
  <si>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</si>
  <si>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</si>
  <si>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</si>
  <si>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</si>
  <si>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</si>
  <si>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</si>
  <si>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</si>
  <si>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</si>
  <si>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</si>
  <si>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</si>
  <si>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</si>
  <si>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</si>
  <si>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</si>
  <si>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</si>
  <si>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</si>
  <si>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</si>
  <si>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</si>
  <si>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</si>
  <si>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</si>
  <si>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</si>
  <si>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</si>
  <si>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</si>
  <si>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</si>
  <si>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</si>
  <si>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</si>
  <si>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</si>
  <si>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</si>
  <si>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</si>
  <si>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</si>
  <si>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</si>
  <si>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</si>
  <si>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</si>
  <si>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</si>
  <si>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</si>
  <si>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</si>
  <si>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</si>
  <si>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</si>
  <si>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</si>
  <si>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</si>
  <si>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</si>
  <si>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</si>
  <si>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</si>
  <si>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</si>
  <si>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</si>
  <si>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</si>
  <si>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</si>
  <si>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</si>
  <si>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</si>
  <si>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</si>
  <si>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</si>
  <si>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</si>
  <si>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</si>
  <si>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</si>
  <si>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</si>
  <si>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</si>
  <si>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</si>
  <si>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</si>
  <si>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</si>
  <si>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</si>
  <si>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</si>
  <si>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</si>
  <si>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</si>
  <si>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</si>
  <si>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</si>
  <si>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</si>
  <si>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</si>
  <si>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</si>
  <si>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</si>
  <si>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</si>
  <si>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</si>
  <si>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</si>
  <si>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</si>
  <si>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</si>
  <si>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</si>
  <si>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</si>
  <si>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</si>
  <si>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</si>
  <si>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</si>
  <si>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</si>
  <si>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</si>
  <si>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</si>
  <si>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</si>
  <si>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</si>
  <si>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</si>
  <si>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</si>
  <si>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</si>
  <si>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</si>
  <si>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</si>
  <si>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</si>
  <si>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</si>
  <si>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当該値(N-1)</t>
    <phoneticPr fontId="5"/>
  </si>
  <si>
    <t>当該値(N)</t>
    <phoneticPr fontId="5"/>
  </si>
  <si>
    <t>当該値(N-2)</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</si>
  <si>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</si>
  <si>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</si>
  <si>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</si>
  <si>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</si>
  <si>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岩手県　盛岡市</t>
  </si>
  <si>
    <t>マリオス立体駐車場</t>
  </si>
  <si>
    <t>法非適用</t>
  </si>
  <si>
    <t>駐車場整備事業</t>
  </si>
  <si>
    <t>-</t>
  </si>
  <si>
    <t>Ａ１Ｂ１</t>
  </si>
  <si>
    <t>非設置</t>
  </si>
  <si>
    <t>該当数値なし</t>
  </si>
  <si>
    <t>届出駐車場 附置義務駐車施設</t>
  </si>
  <si>
    <t>立体式</t>
  </si>
  <si>
    <t>駅</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</si>
  <si>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</si>
  <si>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</si>
  <si>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</si>
  <si>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</si>
  <si>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</si>
  <si>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</si>
  <si>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</si>
  <si>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・老朽化が進み、施設維持コストが高額になるため、収支状況を見ながら今後のあり方について検討が必要となる施設である。</t>
    <phoneticPr fontId="5"/>
  </si>
  <si>
    <t>・使用料収入はここ数年において安定している。開設後20年を経過し、今後も計画的に修繕を実施していく予定であるため、同様の状態が継続すると思われる。</t>
    <phoneticPr fontId="5"/>
  </si>
  <si>
    <t>・収容量の大部分が附置義務分（294台のうち256台が建築物における駐車施設の附置及び管理に関する条例等により，マリオスに設けなければならない駐車可能台数）であり定期利用者が多いことから利用状況は概ね安定している。ただし，駐車可能な車種の車高が1.55ｍ以下であることが稼働率に少なからず影響していると思われる。</t>
    <phoneticPr fontId="5"/>
  </si>
  <si>
    <t>・老朽化が進み施設維持コストが高額になるため，収支状況を見ながら今後のあり方について検討が必要となる施設である。しかし，250台超の附置義務を負っている施設であるため，盛岡駅西口地区駐車場の活用と併せて検討していく必要があ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</si>
</sst>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101.5</c:v>
                </c:pt>
                <c:pt idx="1">
                  <c:v>103.2</c:v>
                </c:pt>
                <c:pt idx="2">
                  <c:v>97.2</c:v>
                </c:pt>
                <c:pt idx="3">
                  <c:v>87.7</c:v>
                </c:pt>
                <c:pt idx="4">
                  <c:v>94.1</c:v>
                </c:pt>
              </c:numCache>
            </c:numRef>
          </c:val>
          <c:extLst>
            <c:ext xmlns:c16="http://schemas.microsoft.com/office/drawing/2014/chart" uri="{C3380CC4-5D6E-409C-BE32-E72D297353CC}">
              <c16:uniqueId val="{00000000-58BA-4ACC-BDC6-128C3FE1BC09}"/>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218.5</c:v>
                </c:pt>
                <c:pt idx="1">
                  <c:v>151.19999999999999</c:v>
                </c:pt>
                <c:pt idx="2">
                  <c:v>212.4</c:v>
                </c:pt>
                <c:pt idx="3">
                  <c:v>243</c:v>
                </c:pt>
                <c:pt idx="4">
                  <c:v>218.2</c:v>
                </c:pt>
              </c:numCache>
            </c:numRef>
          </c:val>
          <c:smooth val="0"/>
          <c:extLst>
            <c:ext xmlns:c16="http://schemas.microsoft.com/office/drawing/2014/chart" uri="{C3380CC4-5D6E-409C-BE32-E72D297353CC}">
              <c16:uniqueId val="{00000001-58BA-4ACC-BDC6-128C3FE1BC09}"/>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2193-4A95-A784-94C15F673821}"/>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280</c:v>
                </c:pt>
                <c:pt idx="1">
                  <c:v>239.6</c:v>
                </c:pt>
                <c:pt idx="2">
                  <c:v>224.1</c:v>
                </c:pt>
                <c:pt idx="3">
                  <c:v>152.5</c:v>
                </c:pt>
                <c:pt idx="4">
                  <c:v>1239.2</c:v>
                </c:pt>
              </c:numCache>
            </c:numRef>
          </c:val>
          <c:smooth val="0"/>
          <c:extLst>
            <c:ext xmlns:c16="http://schemas.microsoft.com/office/drawing/2014/chart" uri="{C3380CC4-5D6E-409C-BE32-E72D297353CC}">
              <c16:uniqueId val="{00000001-2193-4A95-A784-94C15F673821}"/>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c:ext xmlns:c16="http://schemas.microsoft.com/office/drawing/2014/chart" uri="{C3380CC4-5D6E-409C-BE32-E72D297353CC}">
              <c16:uniqueId val="{00000000-ABA0-4833-AC14-3AF41FA5AD2B}"/>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ABA0-4833-AC14-3AF41FA5AD2B}"/>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c:ext xmlns:c16="http://schemas.microsoft.com/office/drawing/2014/chart" uri="{C3380CC4-5D6E-409C-BE32-E72D297353CC}">
              <c16:uniqueId val="{00000000-9843-42C7-9C23-5AB419FD4506}"/>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9843-42C7-9C23-5AB419FD4506}"/>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2799-4DE2-ABBB-316FD6D9826A}"/>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4.7</c:v>
                </c:pt>
                <c:pt idx="1">
                  <c:v>4</c:v>
                </c:pt>
                <c:pt idx="2">
                  <c:v>2.4</c:v>
                </c:pt>
                <c:pt idx="3">
                  <c:v>2.2999999999999998</c:v>
                </c:pt>
                <c:pt idx="4">
                  <c:v>1.5</c:v>
                </c:pt>
              </c:numCache>
            </c:numRef>
          </c:val>
          <c:smooth val="0"/>
          <c:extLst>
            <c:ext xmlns:c16="http://schemas.microsoft.com/office/drawing/2014/chart" uri="{C3380CC4-5D6E-409C-BE32-E72D297353CC}">
              <c16:uniqueId val="{00000001-2799-4DE2-ABBB-316FD6D9826A}"/>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B3D4-4235-B2A0-034106FDD8C2}"/>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46</c:v>
                </c:pt>
                <c:pt idx="1">
                  <c:v>39</c:v>
                </c:pt>
                <c:pt idx="2">
                  <c:v>25</c:v>
                </c:pt>
                <c:pt idx="3">
                  <c:v>23</c:v>
                </c:pt>
                <c:pt idx="4">
                  <c:v>11</c:v>
                </c:pt>
              </c:numCache>
            </c:numRef>
          </c:val>
          <c:smooth val="0"/>
          <c:extLst>
            <c:ext xmlns:c16="http://schemas.microsoft.com/office/drawing/2014/chart" uri="{C3380CC4-5D6E-409C-BE32-E72D297353CC}">
              <c16:uniqueId val="{00000001-B3D4-4235-B2A0-034106FDD8C2}"/>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33.299999999999997</c:v>
                </c:pt>
                <c:pt idx="1">
                  <c:v>31.3</c:v>
                </c:pt>
                <c:pt idx="2">
                  <c:v>31.3</c:v>
                </c:pt>
                <c:pt idx="3">
                  <c:v>29.3</c:v>
                </c:pt>
                <c:pt idx="4">
                  <c:v>26.2</c:v>
                </c:pt>
              </c:numCache>
            </c:numRef>
          </c:val>
          <c:extLst>
            <c:ext xmlns:c16="http://schemas.microsoft.com/office/drawing/2014/chart" uri="{C3380CC4-5D6E-409C-BE32-E72D297353CC}">
              <c16:uniqueId val="{00000000-6254-47F9-ACCC-6C8E0AC1A866}"/>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138.9</c:v>
                </c:pt>
                <c:pt idx="1">
                  <c:v>139.69999999999999</c:v>
                </c:pt>
                <c:pt idx="2">
                  <c:v>139.30000000000001</c:v>
                </c:pt>
                <c:pt idx="3">
                  <c:v>135.30000000000001</c:v>
                </c:pt>
                <c:pt idx="4">
                  <c:v>127.7</c:v>
                </c:pt>
              </c:numCache>
            </c:numRef>
          </c:val>
          <c:smooth val="0"/>
          <c:extLst>
            <c:ext xmlns:c16="http://schemas.microsoft.com/office/drawing/2014/chart" uri="{C3380CC4-5D6E-409C-BE32-E72D297353CC}">
              <c16:uniqueId val="{00000001-6254-47F9-ACCC-6C8E0AC1A866}"/>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1.4</c:v>
                </c:pt>
                <c:pt idx="1">
                  <c:v>3</c:v>
                </c:pt>
                <c:pt idx="2">
                  <c:v>-3.8</c:v>
                </c:pt>
                <c:pt idx="3">
                  <c:v>-15</c:v>
                </c:pt>
                <c:pt idx="4">
                  <c:v>-7.3</c:v>
                </c:pt>
              </c:numCache>
            </c:numRef>
          </c:val>
          <c:extLst>
            <c:ext xmlns:c16="http://schemas.microsoft.com/office/drawing/2014/chart" uri="{C3380CC4-5D6E-409C-BE32-E72D297353CC}">
              <c16:uniqueId val="{00000000-BFD9-4AF2-B0EA-F04EB000D49C}"/>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33.200000000000003</c:v>
                </c:pt>
                <c:pt idx="1">
                  <c:v>29.6</c:v>
                </c:pt>
                <c:pt idx="2">
                  <c:v>29.2</c:v>
                </c:pt>
                <c:pt idx="3">
                  <c:v>30.4</c:v>
                </c:pt>
                <c:pt idx="4">
                  <c:v>5.8</c:v>
                </c:pt>
              </c:numCache>
            </c:numRef>
          </c:val>
          <c:smooth val="0"/>
          <c:extLst>
            <c:ext xmlns:c16="http://schemas.microsoft.com/office/drawing/2014/chart" uri="{C3380CC4-5D6E-409C-BE32-E72D297353CC}">
              <c16:uniqueId val="{00000001-BFD9-4AF2-B0EA-F04EB000D49C}"/>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544</c:v>
                </c:pt>
                <c:pt idx="1">
                  <c:v>1098</c:v>
                </c:pt>
                <c:pt idx="2">
                  <c:v>-1072</c:v>
                </c:pt>
                <c:pt idx="3">
                  <c:v>-4984</c:v>
                </c:pt>
                <c:pt idx="4">
                  <c:v>-2143</c:v>
                </c:pt>
              </c:numCache>
            </c:numRef>
          </c:val>
          <c:extLst>
            <c:ext xmlns:c16="http://schemas.microsoft.com/office/drawing/2014/chart" uri="{C3380CC4-5D6E-409C-BE32-E72D297353CC}">
              <c16:uniqueId val="{00000000-A4DB-4FDA-A524-CDAA7E5BBF67}"/>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37496</c:v>
                </c:pt>
                <c:pt idx="1">
                  <c:v>31888</c:v>
                </c:pt>
                <c:pt idx="2">
                  <c:v>13314</c:v>
                </c:pt>
                <c:pt idx="3">
                  <c:v>28825</c:v>
                </c:pt>
                <c:pt idx="4">
                  <c:v>26838</c:v>
                </c:pt>
              </c:numCache>
            </c:numRef>
          </c:val>
          <c:smooth val="0"/>
          <c:extLst>
            <c:ext xmlns:c16="http://schemas.microsoft.com/office/drawing/2014/chart" uri="{C3380CC4-5D6E-409C-BE32-E72D297353CC}">
              <c16:uniqueId val="{00000001-A4DB-4FDA-A524-CDAA7E5BBF67}"/>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election activeCell="ND83" sqref="ND83"/>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岩手県盛岡市　マリオス立体駐車場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3" t="s">
        <v>1</v>
      </c>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34"/>
      <c r="AK7" s="134"/>
      <c r="AL7" s="134"/>
      <c r="AM7" s="134"/>
      <c r="AN7" s="134"/>
      <c r="AO7" s="134"/>
      <c r="AP7" s="135"/>
      <c r="AQ7" s="133" t="s">
        <v>2</v>
      </c>
      <c r="AR7" s="134"/>
      <c r="AS7" s="134"/>
      <c r="AT7" s="134"/>
      <c r="AU7" s="134"/>
      <c r="AV7" s="134"/>
      <c r="AW7" s="134"/>
      <c r="AX7" s="134"/>
      <c r="AY7" s="134"/>
      <c r="AZ7" s="134"/>
      <c r="BA7" s="134"/>
      <c r="BB7" s="134"/>
      <c r="BC7" s="134"/>
      <c r="BD7" s="134"/>
      <c r="BE7" s="134"/>
      <c r="BF7" s="134"/>
      <c r="BG7" s="134"/>
      <c r="BH7" s="134"/>
      <c r="BI7" s="134"/>
      <c r="BJ7" s="134"/>
      <c r="BK7" s="134"/>
      <c r="BL7" s="134"/>
      <c r="BM7" s="134"/>
      <c r="BN7" s="134"/>
      <c r="BO7" s="134"/>
      <c r="BP7" s="134"/>
      <c r="BQ7" s="134"/>
      <c r="BR7" s="134"/>
      <c r="BS7" s="134"/>
      <c r="BT7" s="134"/>
      <c r="BU7" s="134"/>
      <c r="BV7" s="134"/>
      <c r="BW7" s="134"/>
      <c r="BX7" s="134"/>
      <c r="BY7" s="134"/>
      <c r="BZ7" s="134"/>
      <c r="CA7" s="134"/>
      <c r="CB7" s="134"/>
      <c r="CC7" s="134"/>
      <c r="CD7" s="134"/>
      <c r="CE7" s="135"/>
      <c r="CF7" s="133" t="s">
        <v>3</v>
      </c>
      <c r="CG7" s="134"/>
      <c r="CH7" s="134"/>
      <c r="CI7" s="134"/>
      <c r="CJ7" s="134"/>
      <c r="CK7" s="134"/>
      <c r="CL7" s="134"/>
      <c r="CM7" s="134"/>
      <c r="CN7" s="134"/>
      <c r="CO7" s="134"/>
      <c r="CP7" s="134"/>
      <c r="CQ7" s="134"/>
      <c r="CR7" s="134"/>
      <c r="CS7" s="134"/>
      <c r="CT7" s="134"/>
      <c r="CU7" s="134"/>
      <c r="CV7" s="134"/>
      <c r="CW7" s="134"/>
      <c r="CX7" s="134"/>
      <c r="CY7" s="134"/>
      <c r="CZ7" s="134"/>
      <c r="DA7" s="134"/>
      <c r="DB7" s="134"/>
      <c r="DC7" s="134"/>
      <c r="DD7" s="134"/>
      <c r="DE7" s="134"/>
      <c r="DF7" s="134"/>
      <c r="DG7" s="134"/>
      <c r="DH7" s="134"/>
      <c r="DI7" s="134"/>
      <c r="DJ7" s="134"/>
      <c r="DK7" s="134"/>
      <c r="DL7" s="134"/>
      <c r="DM7" s="134"/>
      <c r="DN7" s="134"/>
      <c r="DO7" s="134"/>
      <c r="DP7" s="134"/>
      <c r="DQ7" s="134"/>
      <c r="DR7" s="134"/>
      <c r="DS7" s="134"/>
      <c r="DT7" s="135"/>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6" t="s">
        <v>5</v>
      </c>
      <c r="FK7" s="136"/>
      <c r="FL7" s="136"/>
      <c r="FM7" s="136"/>
      <c r="FN7" s="136"/>
      <c r="FO7" s="136"/>
      <c r="FP7" s="136"/>
      <c r="FQ7" s="136"/>
      <c r="FR7" s="136"/>
      <c r="FS7" s="136"/>
      <c r="FT7" s="136"/>
      <c r="FU7" s="136"/>
      <c r="FV7" s="136"/>
      <c r="FW7" s="136"/>
      <c r="FX7" s="136"/>
      <c r="FY7" s="136"/>
      <c r="FZ7" s="136"/>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4"/>
      <c r="GZ7" s="4"/>
      <c r="HA7" s="4"/>
      <c r="HB7" s="4"/>
      <c r="HC7" s="4"/>
      <c r="HD7" s="4"/>
      <c r="HE7" s="4"/>
      <c r="HF7" s="4"/>
      <c r="HG7" s="4"/>
      <c r="HH7" s="4"/>
      <c r="HI7" s="4"/>
      <c r="HJ7" s="4"/>
      <c r="HK7" s="4"/>
      <c r="HL7" s="4"/>
      <c r="HM7" s="4"/>
      <c r="HN7" s="4"/>
      <c r="HO7" s="4"/>
      <c r="HP7" s="4"/>
      <c r="HQ7" s="4"/>
      <c r="HR7" s="4"/>
      <c r="HS7" s="4"/>
      <c r="HT7" s="4"/>
      <c r="HU7" s="4"/>
      <c r="HV7" s="4"/>
      <c r="HW7" s="4"/>
      <c r="HX7" s="136" t="s">
        <v>6</v>
      </c>
      <c r="HY7" s="136"/>
      <c r="HZ7" s="136"/>
      <c r="IA7" s="136"/>
      <c r="IB7" s="136"/>
      <c r="IC7" s="136"/>
      <c r="ID7" s="136"/>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t="s">
        <v>7</v>
      </c>
      <c r="JR7" s="136"/>
      <c r="JS7" s="136"/>
      <c r="JT7" s="136"/>
      <c r="JU7" s="136"/>
      <c r="JV7" s="136"/>
      <c r="JW7" s="136"/>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t="s">
        <v>8</v>
      </c>
      <c r="LK7" s="136"/>
      <c r="LL7" s="136"/>
      <c r="LM7" s="136"/>
      <c r="LN7" s="136"/>
      <c r="LO7" s="136"/>
      <c r="LP7" s="136"/>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3"/>
      <c r="ND7" s="6" t="s">
        <v>9</v>
      </c>
      <c r="NE7" s="7"/>
      <c r="NF7" s="7"/>
      <c r="NG7" s="7"/>
      <c r="NH7" s="7"/>
      <c r="NI7" s="7"/>
      <c r="NJ7" s="7"/>
      <c r="NK7" s="7"/>
      <c r="NL7" s="7"/>
      <c r="NM7" s="7"/>
      <c r="NN7" s="7"/>
      <c r="NO7" s="7"/>
      <c r="NP7" s="7"/>
      <c r="NQ7" s="8"/>
    </row>
    <row r="8" spans="1:382" ht="18.75" customHeight="1" x14ac:dyDescent="0.15">
      <c r="A8" s="2"/>
      <c r="B8" s="124" t="str">
        <f>データ!J7</f>
        <v>法非適用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6"/>
      <c r="AQ8" s="124" t="str">
        <f>データ!K7</f>
        <v>駐車場整備事業</v>
      </c>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6"/>
      <c r="CF8" s="124" t="str">
        <f>データ!L7</f>
        <v>-</v>
      </c>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6"/>
      <c r="DU8" s="128" t="str">
        <f>データ!M7</f>
        <v>Ａ１Ｂ１</v>
      </c>
      <c r="DV8" s="128"/>
      <c r="DW8" s="128"/>
      <c r="DX8" s="128"/>
      <c r="DY8" s="128"/>
      <c r="DZ8" s="128"/>
      <c r="EA8" s="128"/>
      <c r="EB8" s="128"/>
      <c r="EC8" s="128"/>
      <c r="ED8" s="128"/>
      <c r="EE8" s="128"/>
      <c r="EF8" s="128"/>
      <c r="EG8" s="128"/>
      <c r="EH8" s="128"/>
      <c r="EI8" s="128"/>
      <c r="EJ8" s="128"/>
      <c r="EK8" s="128"/>
      <c r="EL8" s="128"/>
      <c r="EM8" s="128"/>
      <c r="EN8" s="128"/>
      <c r="EO8" s="128"/>
      <c r="EP8" s="128"/>
      <c r="EQ8" s="128"/>
      <c r="ER8" s="128"/>
      <c r="ES8" s="128"/>
      <c r="ET8" s="128"/>
      <c r="EU8" s="128"/>
      <c r="EV8" s="128"/>
      <c r="EW8" s="128"/>
      <c r="EX8" s="128"/>
      <c r="EY8" s="128"/>
      <c r="EZ8" s="128"/>
      <c r="FA8" s="128"/>
      <c r="FB8" s="128"/>
      <c r="FC8" s="128"/>
      <c r="FD8" s="128"/>
      <c r="FE8" s="128"/>
      <c r="FF8" s="128"/>
      <c r="FG8" s="128"/>
      <c r="FH8" s="128"/>
      <c r="FI8" s="128"/>
      <c r="FJ8" s="128" t="str">
        <f>データ!N7</f>
        <v>非設置</v>
      </c>
      <c r="FK8" s="128"/>
      <c r="FL8" s="128"/>
      <c r="FM8" s="128"/>
      <c r="FN8" s="128"/>
      <c r="FO8" s="128"/>
      <c r="FP8" s="128"/>
      <c r="FQ8" s="128"/>
      <c r="FR8" s="128"/>
      <c r="FS8" s="128"/>
      <c r="FT8" s="128"/>
      <c r="FU8" s="128"/>
      <c r="FV8" s="128"/>
      <c r="FW8" s="128"/>
      <c r="FX8" s="128"/>
      <c r="FY8" s="128"/>
      <c r="FZ8" s="128"/>
      <c r="GA8" s="128"/>
      <c r="GB8" s="128"/>
      <c r="GC8" s="128"/>
      <c r="GD8" s="128"/>
      <c r="GE8" s="128"/>
      <c r="GF8" s="128"/>
      <c r="GG8" s="128"/>
      <c r="GH8" s="128"/>
      <c r="GI8" s="128"/>
      <c r="GJ8" s="128"/>
      <c r="GK8" s="128"/>
      <c r="GL8" s="128"/>
      <c r="GM8" s="128"/>
      <c r="GN8" s="128"/>
      <c r="GO8" s="128"/>
      <c r="GP8" s="128"/>
      <c r="GQ8" s="128"/>
      <c r="GR8" s="128"/>
      <c r="GS8" s="128"/>
      <c r="GT8" s="128"/>
      <c r="GU8" s="128"/>
      <c r="GV8" s="128"/>
      <c r="GW8" s="128"/>
      <c r="GX8" s="128"/>
      <c r="GY8" s="4"/>
      <c r="GZ8" s="4"/>
      <c r="HA8" s="4"/>
      <c r="HB8" s="4"/>
      <c r="HC8" s="4"/>
      <c r="HD8" s="4"/>
      <c r="HE8" s="4"/>
      <c r="HF8" s="4"/>
      <c r="HG8" s="4"/>
      <c r="HH8" s="4"/>
      <c r="HI8" s="4"/>
      <c r="HJ8" s="4"/>
      <c r="HK8" s="4"/>
      <c r="HL8" s="4"/>
      <c r="HM8" s="4"/>
      <c r="HN8" s="4"/>
      <c r="HO8" s="4"/>
      <c r="HP8" s="4"/>
      <c r="HQ8" s="4"/>
      <c r="HR8" s="4"/>
      <c r="HS8" s="4"/>
      <c r="HT8" s="4"/>
      <c r="HU8" s="4"/>
      <c r="HV8" s="4"/>
      <c r="HW8" s="4"/>
      <c r="HX8" s="128" t="str">
        <f>データ!S7</f>
        <v>駅</v>
      </c>
      <c r="HY8" s="128"/>
      <c r="HZ8" s="128"/>
      <c r="IA8" s="128"/>
      <c r="IB8" s="128"/>
      <c r="IC8" s="128"/>
      <c r="ID8" s="128"/>
      <c r="IE8" s="128"/>
      <c r="IF8" s="128"/>
      <c r="IG8" s="128"/>
      <c r="IH8" s="128"/>
      <c r="II8" s="128"/>
      <c r="IJ8" s="128"/>
      <c r="IK8" s="128"/>
      <c r="IL8" s="128"/>
      <c r="IM8" s="128"/>
      <c r="IN8" s="128"/>
      <c r="IO8" s="128"/>
      <c r="IP8" s="128"/>
      <c r="IQ8" s="128"/>
      <c r="IR8" s="128"/>
      <c r="IS8" s="128"/>
      <c r="IT8" s="128"/>
      <c r="IU8" s="128"/>
      <c r="IV8" s="128"/>
      <c r="IW8" s="128"/>
      <c r="IX8" s="128"/>
      <c r="IY8" s="128"/>
      <c r="IZ8" s="128"/>
      <c r="JA8" s="128"/>
      <c r="JB8" s="128"/>
      <c r="JC8" s="128"/>
      <c r="JD8" s="128"/>
      <c r="JE8" s="128"/>
      <c r="JF8" s="128"/>
      <c r="JG8" s="128"/>
      <c r="JH8" s="128"/>
      <c r="JI8" s="128"/>
      <c r="JJ8" s="128"/>
      <c r="JK8" s="128"/>
      <c r="JL8" s="128"/>
      <c r="JM8" s="128"/>
      <c r="JN8" s="128"/>
      <c r="JO8" s="128"/>
      <c r="JP8" s="128"/>
      <c r="JQ8" s="128" t="str">
        <f>データ!T7</f>
        <v>無</v>
      </c>
      <c r="JR8" s="128"/>
      <c r="JS8" s="128"/>
      <c r="JT8" s="128"/>
      <c r="JU8" s="128"/>
      <c r="JV8" s="128"/>
      <c r="JW8" s="128"/>
      <c r="JX8" s="128"/>
      <c r="JY8" s="128"/>
      <c r="JZ8" s="128"/>
      <c r="KA8" s="128"/>
      <c r="KB8" s="128"/>
      <c r="KC8" s="128"/>
      <c r="KD8" s="128"/>
      <c r="KE8" s="128"/>
      <c r="KF8" s="128"/>
      <c r="KG8" s="128"/>
      <c r="KH8" s="128"/>
      <c r="KI8" s="128"/>
      <c r="KJ8" s="128"/>
      <c r="KK8" s="128"/>
      <c r="KL8" s="128"/>
      <c r="KM8" s="128"/>
      <c r="KN8" s="128"/>
      <c r="KO8" s="128"/>
      <c r="KP8" s="128"/>
      <c r="KQ8" s="128"/>
      <c r="KR8" s="128"/>
      <c r="KS8" s="128"/>
      <c r="KT8" s="128"/>
      <c r="KU8" s="128"/>
      <c r="KV8" s="128"/>
      <c r="KW8" s="128"/>
      <c r="KX8" s="128"/>
      <c r="KY8" s="128"/>
      <c r="KZ8" s="128"/>
      <c r="LA8" s="128"/>
      <c r="LB8" s="128"/>
      <c r="LC8" s="128"/>
      <c r="LD8" s="128"/>
      <c r="LE8" s="128"/>
      <c r="LF8" s="128"/>
      <c r="LG8" s="128"/>
      <c r="LH8" s="128"/>
      <c r="LI8" s="128"/>
      <c r="LJ8" s="127">
        <f>データ!U7</f>
        <v>2290</v>
      </c>
      <c r="LK8" s="127"/>
      <c r="LL8" s="127"/>
      <c r="LM8" s="127"/>
      <c r="LN8" s="127"/>
      <c r="LO8" s="127"/>
      <c r="LP8" s="127"/>
      <c r="LQ8" s="127"/>
      <c r="LR8" s="127"/>
      <c r="LS8" s="127"/>
      <c r="LT8" s="127"/>
      <c r="LU8" s="127"/>
      <c r="LV8" s="127"/>
      <c r="LW8" s="127"/>
      <c r="LX8" s="127"/>
      <c r="LY8" s="127"/>
      <c r="LZ8" s="127"/>
      <c r="MA8" s="127"/>
      <c r="MB8" s="127"/>
      <c r="MC8" s="127"/>
      <c r="MD8" s="127"/>
      <c r="ME8" s="127"/>
      <c r="MF8" s="127"/>
      <c r="MG8" s="127"/>
      <c r="MH8" s="127"/>
      <c r="MI8" s="127"/>
      <c r="MJ8" s="127"/>
      <c r="MK8" s="127"/>
      <c r="ML8" s="127"/>
      <c r="MM8" s="127"/>
      <c r="MN8" s="127"/>
      <c r="MO8" s="127"/>
      <c r="MP8" s="127"/>
      <c r="MQ8" s="127"/>
      <c r="MR8" s="127"/>
      <c r="MS8" s="127"/>
      <c r="MT8" s="127"/>
      <c r="MU8" s="127"/>
      <c r="MV8" s="127"/>
      <c r="MW8" s="127"/>
      <c r="MX8" s="127"/>
      <c r="MY8" s="127"/>
      <c r="MZ8" s="127"/>
      <c r="NA8" s="127"/>
      <c r="NB8" s="127"/>
      <c r="NC8" s="3"/>
      <c r="ND8" s="131" t="s">
        <v>10</v>
      </c>
      <c r="NE8" s="132"/>
      <c r="NF8" s="9" t="s">
        <v>11</v>
      </c>
      <c r="NG8" s="10"/>
      <c r="NH8" s="10"/>
      <c r="NI8" s="10"/>
      <c r="NJ8" s="10"/>
      <c r="NK8" s="10"/>
      <c r="NL8" s="10"/>
      <c r="NM8" s="10"/>
      <c r="NN8" s="10"/>
      <c r="NO8" s="10"/>
      <c r="NP8" s="10"/>
      <c r="NQ8" s="11"/>
    </row>
    <row r="9" spans="1:382" ht="18.75" customHeight="1" x14ac:dyDescent="0.15">
      <c r="A9" s="2"/>
      <c r="B9" s="133" t="s">
        <v>12</v>
      </c>
      <c r="C9" s="134"/>
      <c r="D9" s="134"/>
      <c r="E9" s="134"/>
      <c r="F9" s="134"/>
      <c r="G9" s="134"/>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4"/>
      <c r="AG9" s="134"/>
      <c r="AH9" s="134"/>
      <c r="AI9" s="134"/>
      <c r="AJ9" s="134"/>
      <c r="AK9" s="134"/>
      <c r="AL9" s="134"/>
      <c r="AM9" s="134"/>
      <c r="AN9" s="134"/>
      <c r="AO9" s="134"/>
      <c r="AP9" s="135"/>
      <c r="AQ9" s="133" t="s">
        <v>13</v>
      </c>
      <c r="AR9" s="134"/>
      <c r="AS9" s="134"/>
      <c r="AT9" s="134"/>
      <c r="AU9" s="134"/>
      <c r="AV9" s="134"/>
      <c r="AW9" s="134"/>
      <c r="AX9" s="134"/>
      <c r="AY9" s="134"/>
      <c r="AZ9" s="134"/>
      <c r="BA9" s="134"/>
      <c r="BB9" s="134"/>
      <c r="BC9" s="134"/>
      <c r="BD9" s="134"/>
      <c r="BE9" s="134"/>
      <c r="BF9" s="134"/>
      <c r="BG9" s="134"/>
      <c r="BH9" s="134"/>
      <c r="BI9" s="134"/>
      <c r="BJ9" s="134"/>
      <c r="BK9" s="134"/>
      <c r="BL9" s="134"/>
      <c r="BM9" s="134"/>
      <c r="BN9" s="134"/>
      <c r="BO9" s="134"/>
      <c r="BP9" s="134"/>
      <c r="BQ9" s="134"/>
      <c r="BR9" s="134"/>
      <c r="BS9" s="134"/>
      <c r="BT9" s="134"/>
      <c r="BU9" s="134"/>
      <c r="BV9" s="134"/>
      <c r="BW9" s="134"/>
      <c r="BX9" s="134"/>
      <c r="BY9" s="134"/>
      <c r="BZ9" s="134"/>
      <c r="CA9" s="134"/>
      <c r="CB9" s="134"/>
      <c r="CC9" s="134"/>
      <c r="CD9" s="134"/>
      <c r="CE9" s="135"/>
      <c r="CF9" s="133" t="s">
        <v>14</v>
      </c>
      <c r="CG9" s="134"/>
      <c r="CH9" s="134"/>
      <c r="CI9" s="134"/>
      <c r="CJ9" s="134"/>
      <c r="CK9" s="134"/>
      <c r="CL9" s="134"/>
      <c r="CM9" s="134"/>
      <c r="CN9" s="134"/>
      <c r="CO9" s="134"/>
      <c r="CP9" s="134"/>
      <c r="CQ9" s="134"/>
      <c r="CR9" s="134"/>
      <c r="CS9" s="134"/>
      <c r="CT9" s="134"/>
      <c r="CU9" s="134"/>
      <c r="CV9" s="134"/>
      <c r="CW9" s="134"/>
      <c r="CX9" s="134"/>
      <c r="CY9" s="134"/>
      <c r="CZ9" s="134"/>
      <c r="DA9" s="134"/>
      <c r="DB9" s="134"/>
      <c r="DC9" s="134"/>
      <c r="DD9" s="134"/>
      <c r="DE9" s="134"/>
      <c r="DF9" s="134"/>
      <c r="DG9" s="134"/>
      <c r="DH9" s="134"/>
      <c r="DI9" s="134"/>
      <c r="DJ9" s="134"/>
      <c r="DK9" s="134"/>
      <c r="DL9" s="134"/>
      <c r="DM9" s="134"/>
      <c r="DN9" s="134"/>
      <c r="DO9" s="134"/>
      <c r="DP9" s="134"/>
      <c r="DQ9" s="134"/>
      <c r="DR9" s="134"/>
      <c r="DS9" s="134"/>
      <c r="DT9" s="135"/>
      <c r="DU9" s="136" t="s">
        <v>15</v>
      </c>
      <c r="DV9" s="136"/>
      <c r="DW9" s="136"/>
      <c r="DX9" s="136"/>
      <c r="DY9" s="136"/>
      <c r="DZ9" s="136"/>
      <c r="EA9" s="136"/>
      <c r="EB9" s="136"/>
      <c r="EC9" s="136"/>
      <c r="ED9" s="136"/>
      <c r="EE9" s="136"/>
      <c r="EF9" s="136"/>
      <c r="EG9" s="136"/>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6" t="s">
        <v>16</v>
      </c>
      <c r="HY9" s="136"/>
      <c r="HZ9" s="136"/>
      <c r="IA9" s="136"/>
      <c r="IB9" s="136"/>
      <c r="IC9" s="136"/>
      <c r="ID9" s="136"/>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t="s">
        <v>17</v>
      </c>
      <c r="JR9" s="136"/>
      <c r="JS9" s="136"/>
      <c r="JT9" s="136"/>
      <c r="JU9" s="136"/>
      <c r="JV9" s="136"/>
      <c r="JW9" s="136"/>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t="s">
        <v>18</v>
      </c>
      <c r="LK9" s="136"/>
      <c r="LL9" s="136"/>
      <c r="LM9" s="136"/>
      <c r="LN9" s="136"/>
      <c r="LO9" s="136"/>
      <c r="LP9" s="136"/>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3"/>
      <c r="ND9" s="116" t="s">
        <v>19</v>
      </c>
      <c r="NE9" s="117"/>
      <c r="NF9" s="12" t="s">
        <v>20</v>
      </c>
      <c r="NG9" s="13"/>
      <c r="NH9" s="13"/>
      <c r="NI9" s="13"/>
      <c r="NJ9" s="13"/>
      <c r="NK9" s="13"/>
      <c r="NL9" s="13"/>
      <c r="NM9" s="13"/>
      <c r="NN9" s="13"/>
      <c r="NO9" s="13"/>
      <c r="NP9" s="13"/>
      <c r="NQ9" s="14"/>
    </row>
    <row r="10" spans="1:382" ht="18.75" customHeight="1" x14ac:dyDescent="0.15">
      <c r="A10" s="2"/>
      <c r="B10" s="118" t="str">
        <f>データ!O7</f>
        <v>該当数値なし</v>
      </c>
      <c r="C10" s="119"/>
      <c r="D10" s="119"/>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20"/>
      <c r="AQ10" s="121" t="s">
        <v>115</v>
      </c>
      <c r="AR10" s="122"/>
      <c r="AS10" s="122"/>
      <c r="AT10" s="122"/>
      <c r="AU10" s="122"/>
      <c r="AV10" s="122"/>
      <c r="AW10" s="122"/>
      <c r="AX10" s="122"/>
      <c r="AY10" s="122"/>
      <c r="AZ10" s="122"/>
      <c r="BA10" s="122"/>
      <c r="BB10" s="122"/>
      <c r="BC10" s="122"/>
      <c r="BD10" s="122"/>
      <c r="BE10" s="122"/>
      <c r="BF10" s="122"/>
      <c r="BG10" s="122"/>
      <c r="BH10" s="122"/>
      <c r="BI10" s="122"/>
      <c r="BJ10" s="122"/>
      <c r="BK10" s="122"/>
      <c r="BL10" s="122"/>
      <c r="BM10" s="122"/>
      <c r="BN10" s="122"/>
      <c r="BO10" s="122"/>
      <c r="BP10" s="122"/>
      <c r="BQ10" s="122"/>
      <c r="BR10" s="122"/>
      <c r="BS10" s="122"/>
      <c r="BT10" s="122"/>
      <c r="BU10" s="122"/>
      <c r="BV10" s="122"/>
      <c r="BW10" s="122"/>
      <c r="BX10" s="122"/>
      <c r="BY10" s="122"/>
      <c r="BZ10" s="122"/>
      <c r="CA10" s="122"/>
      <c r="CB10" s="122"/>
      <c r="CC10" s="122"/>
      <c r="CD10" s="122"/>
      <c r="CE10" s="123"/>
      <c r="CF10" s="124" t="str">
        <f>データ!Q7</f>
        <v>立体式</v>
      </c>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6"/>
      <c r="DU10" s="127">
        <f>データ!R7</f>
        <v>21</v>
      </c>
      <c r="DV10" s="127"/>
      <c r="DW10" s="127"/>
      <c r="DX10" s="127"/>
      <c r="DY10" s="127"/>
      <c r="DZ10" s="127"/>
      <c r="EA10" s="127"/>
      <c r="EB10" s="127"/>
      <c r="EC10" s="127"/>
      <c r="ED10" s="127"/>
      <c r="EE10" s="127"/>
      <c r="EF10" s="127"/>
      <c r="EG10" s="127"/>
      <c r="EH10" s="127"/>
      <c r="EI10" s="127"/>
      <c r="EJ10" s="127"/>
      <c r="EK10" s="127"/>
      <c r="EL10" s="127"/>
      <c r="EM10" s="127"/>
      <c r="EN10" s="127"/>
      <c r="EO10" s="127"/>
      <c r="EP10" s="127"/>
      <c r="EQ10" s="127"/>
      <c r="ER10" s="127"/>
      <c r="ES10" s="127"/>
      <c r="ET10" s="127"/>
      <c r="EU10" s="127"/>
      <c r="EV10" s="127"/>
      <c r="EW10" s="127"/>
      <c r="EX10" s="127"/>
      <c r="EY10" s="127"/>
      <c r="EZ10" s="127"/>
      <c r="FA10" s="127"/>
      <c r="FB10" s="127"/>
      <c r="FC10" s="127"/>
      <c r="FD10" s="127"/>
      <c r="FE10" s="127"/>
      <c r="FF10" s="127"/>
      <c r="FG10" s="127"/>
      <c r="FH10" s="127"/>
      <c r="FI10" s="127"/>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7">
        <f>データ!V7</f>
        <v>294</v>
      </c>
      <c r="HY10" s="127"/>
      <c r="HZ10" s="127"/>
      <c r="IA10" s="127"/>
      <c r="IB10" s="127"/>
      <c r="IC10" s="127"/>
      <c r="ID10" s="127"/>
      <c r="IE10" s="127"/>
      <c r="IF10" s="127"/>
      <c r="IG10" s="127"/>
      <c r="IH10" s="127"/>
      <c r="II10" s="127"/>
      <c r="IJ10" s="127"/>
      <c r="IK10" s="127"/>
      <c r="IL10" s="127"/>
      <c r="IM10" s="127"/>
      <c r="IN10" s="127"/>
      <c r="IO10" s="127"/>
      <c r="IP10" s="127"/>
      <c r="IQ10" s="127"/>
      <c r="IR10" s="127"/>
      <c r="IS10" s="127"/>
      <c r="IT10" s="127"/>
      <c r="IU10" s="127"/>
      <c r="IV10" s="127"/>
      <c r="IW10" s="127"/>
      <c r="IX10" s="127"/>
      <c r="IY10" s="127"/>
      <c r="IZ10" s="127"/>
      <c r="JA10" s="127"/>
      <c r="JB10" s="127"/>
      <c r="JC10" s="127"/>
      <c r="JD10" s="127"/>
      <c r="JE10" s="127"/>
      <c r="JF10" s="127"/>
      <c r="JG10" s="127"/>
      <c r="JH10" s="127"/>
      <c r="JI10" s="127"/>
      <c r="JJ10" s="127"/>
      <c r="JK10" s="127"/>
      <c r="JL10" s="127"/>
      <c r="JM10" s="127"/>
      <c r="JN10" s="127"/>
      <c r="JO10" s="127"/>
      <c r="JP10" s="127"/>
      <c r="JQ10" s="127">
        <f>データ!W7</f>
        <v>200</v>
      </c>
      <c r="JR10" s="127"/>
      <c r="JS10" s="127"/>
      <c r="JT10" s="127"/>
      <c r="JU10" s="127"/>
      <c r="JV10" s="127"/>
      <c r="JW10" s="127"/>
      <c r="JX10" s="127"/>
      <c r="JY10" s="127"/>
      <c r="JZ10" s="127"/>
      <c r="KA10" s="127"/>
      <c r="KB10" s="127"/>
      <c r="KC10" s="127"/>
      <c r="KD10" s="127"/>
      <c r="KE10" s="127"/>
      <c r="KF10" s="127"/>
      <c r="KG10" s="127"/>
      <c r="KH10" s="127"/>
      <c r="KI10" s="127"/>
      <c r="KJ10" s="127"/>
      <c r="KK10" s="127"/>
      <c r="KL10" s="127"/>
      <c r="KM10" s="127"/>
      <c r="KN10" s="127"/>
      <c r="KO10" s="127"/>
      <c r="KP10" s="127"/>
      <c r="KQ10" s="127"/>
      <c r="KR10" s="127"/>
      <c r="KS10" s="127"/>
      <c r="KT10" s="127"/>
      <c r="KU10" s="127"/>
      <c r="KV10" s="127"/>
      <c r="KW10" s="127"/>
      <c r="KX10" s="127"/>
      <c r="KY10" s="127"/>
      <c r="KZ10" s="127"/>
      <c r="LA10" s="127"/>
      <c r="LB10" s="127"/>
      <c r="LC10" s="127"/>
      <c r="LD10" s="127"/>
      <c r="LE10" s="127"/>
      <c r="LF10" s="127"/>
      <c r="LG10" s="127"/>
      <c r="LH10" s="127"/>
      <c r="LI10" s="127"/>
      <c r="LJ10" s="128" t="str">
        <f>データ!X7</f>
        <v>代行制</v>
      </c>
      <c r="LK10" s="128"/>
      <c r="LL10" s="128"/>
      <c r="LM10" s="128"/>
      <c r="LN10" s="128"/>
      <c r="LO10" s="128"/>
      <c r="LP10" s="128"/>
      <c r="LQ10" s="128"/>
      <c r="LR10" s="128"/>
      <c r="LS10" s="128"/>
      <c r="LT10" s="128"/>
      <c r="LU10" s="128"/>
      <c r="LV10" s="128"/>
      <c r="LW10" s="128"/>
      <c r="LX10" s="128"/>
      <c r="LY10" s="128"/>
      <c r="LZ10" s="128"/>
      <c r="MA10" s="128"/>
      <c r="MB10" s="128"/>
      <c r="MC10" s="128"/>
      <c r="MD10" s="128"/>
      <c r="ME10" s="128"/>
      <c r="MF10" s="128"/>
      <c r="MG10" s="128"/>
      <c r="MH10" s="128"/>
      <c r="MI10" s="128"/>
      <c r="MJ10" s="128"/>
      <c r="MK10" s="128"/>
      <c r="ML10" s="128"/>
      <c r="MM10" s="128"/>
      <c r="MN10" s="128"/>
      <c r="MO10" s="128"/>
      <c r="MP10" s="128"/>
      <c r="MQ10" s="128"/>
      <c r="MR10" s="128"/>
      <c r="MS10" s="128"/>
      <c r="MT10" s="128"/>
      <c r="MU10" s="128"/>
      <c r="MV10" s="128"/>
      <c r="MW10" s="128"/>
      <c r="MX10" s="128"/>
      <c r="MY10" s="128"/>
      <c r="MZ10" s="128"/>
      <c r="NA10" s="128"/>
      <c r="NB10" s="128"/>
      <c r="NC10" s="2"/>
      <c r="ND10" s="129" t="s">
        <v>21</v>
      </c>
      <c r="NE10" s="130"/>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14" t="s">
        <v>23</v>
      </c>
      <c r="NE11" s="114"/>
      <c r="NF11" s="114"/>
      <c r="NG11" s="114"/>
      <c r="NH11" s="114"/>
      <c r="NI11" s="114"/>
      <c r="NJ11" s="114"/>
      <c r="NK11" s="114"/>
      <c r="NL11" s="114"/>
      <c r="NM11" s="114"/>
      <c r="NN11" s="114"/>
      <c r="NO11" s="114"/>
      <c r="NP11" s="114"/>
      <c r="NQ11" s="114"/>
      <c r="NR11" s="11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14"/>
      <c r="NE12" s="114"/>
      <c r="NF12" s="114"/>
      <c r="NG12" s="114"/>
      <c r="NH12" s="114"/>
      <c r="NI12" s="114"/>
      <c r="NJ12" s="114"/>
      <c r="NK12" s="114"/>
      <c r="NL12" s="114"/>
      <c r="NM12" s="114"/>
      <c r="NN12" s="114"/>
      <c r="NO12" s="114"/>
      <c r="NP12" s="114"/>
      <c r="NQ12" s="114"/>
      <c r="NR12" s="11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15"/>
      <c r="NE13" s="115"/>
      <c r="NF13" s="115"/>
      <c r="NG13" s="115"/>
      <c r="NH13" s="115"/>
      <c r="NI13" s="115"/>
      <c r="NJ13" s="115"/>
      <c r="NK13" s="115"/>
      <c r="NL13" s="115"/>
      <c r="NM13" s="115"/>
      <c r="NN13" s="115"/>
      <c r="NO13" s="115"/>
      <c r="NP13" s="115"/>
      <c r="NQ13" s="115"/>
      <c r="NR13" s="115"/>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126</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t="str">
        <f>データ!$B$11</f>
        <v>H27</v>
      </c>
      <c r="V30" s="111"/>
      <c r="W30" s="111"/>
      <c r="X30" s="111"/>
      <c r="Y30" s="111"/>
      <c r="Z30" s="111"/>
      <c r="AA30" s="111"/>
      <c r="AB30" s="111"/>
      <c r="AC30" s="111"/>
      <c r="AD30" s="111"/>
      <c r="AE30" s="111"/>
      <c r="AF30" s="111"/>
      <c r="AG30" s="111"/>
      <c r="AH30" s="111"/>
      <c r="AI30" s="111"/>
      <c r="AJ30" s="111"/>
      <c r="AK30" s="111"/>
      <c r="AL30" s="111"/>
      <c r="AM30" s="111"/>
      <c r="AN30" s="111" t="str">
        <f>データ!$C$11</f>
        <v>H28</v>
      </c>
      <c r="AO30" s="111"/>
      <c r="AP30" s="111"/>
      <c r="AQ30" s="111"/>
      <c r="AR30" s="111"/>
      <c r="AS30" s="111"/>
      <c r="AT30" s="111"/>
      <c r="AU30" s="111"/>
      <c r="AV30" s="111"/>
      <c r="AW30" s="111"/>
      <c r="AX30" s="111"/>
      <c r="AY30" s="111"/>
      <c r="AZ30" s="111"/>
      <c r="BA30" s="111"/>
      <c r="BB30" s="111"/>
      <c r="BC30" s="111"/>
      <c r="BD30" s="111"/>
      <c r="BE30" s="111"/>
      <c r="BF30" s="111"/>
      <c r="BG30" s="111" t="str">
        <f>データ!$D$11</f>
        <v>H29</v>
      </c>
      <c r="BH30" s="111"/>
      <c r="BI30" s="111"/>
      <c r="BJ30" s="111"/>
      <c r="BK30" s="111"/>
      <c r="BL30" s="111"/>
      <c r="BM30" s="111"/>
      <c r="BN30" s="111"/>
      <c r="BO30" s="111"/>
      <c r="BP30" s="111"/>
      <c r="BQ30" s="111"/>
      <c r="BR30" s="111"/>
      <c r="BS30" s="111"/>
      <c r="BT30" s="111"/>
      <c r="BU30" s="111"/>
      <c r="BV30" s="111"/>
      <c r="BW30" s="111"/>
      <c r="BX30" s="111"/>
      <c r="BY30" s="111"/>
      <c r="BZ30" s="111" t="str">
        <f>データ!$E$11</f>
        <v>H30</v>
      </c>
      <c r="CA30" s="111"/>
      <c r="CB30" s="111"/>
      <c r="CC30" s="111"/>
      <c r="CD30" s="111"/>
      <c r="CE30" s="111"/>
      <c r="CF30" s="111"/>
      <c r="CG30" s="111"/>
      <c r="CH30" s="111"/>
      <c r="CI30" s="111"/>
      <c r="CJ30" s="111"/>
      <c r="CK30" s="111"/>
      <c r="CL30" s="111"/>
      <c r="CM30" s="111"/>
      <c r="CN30" s="111"/>
      <c r="CO30" s="111"/>
      <c r="CP30" s="111"/>
      <c r="CQ30" s="111"/>
      <c r="CR30" s="111"/>
      <c r="CS30" s="111" t="str">
        <f>データ!$F$11</f>
        <v>R01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データ!$B$11</f>
        <v>H27</v>
      </c>
      <c r="EM30" s="111"/>
      <c r="EN30" s="111"/>
      <c r="EO30" s="111"/>
      <c r="EP30" s="111"/>
      <c r="EQ30" s="111"/>
      <c r="ER30" s="111"/>
      <c r="ES30" s="111"/>
      <c r="ET30" s="111"/>
      <c r="EU30" s="111"/>
      <c r="EV30" s="111"/>
      <c r="EW30" s="111"/>
      <c r="EX30" s="111"/>
      <c r="EY30" s="111"/>
      <c r="EZ30" s="111"/>
      <c r="FA30" s="111"/>
      <c r="FB30" s="111"/>
      <c r="FC30" s="111"/>
      <c r="FD30" s="111"/>
      <c r="FE30" s="111" t="str">
        <f>データ!$C$11</f>
        <v>H28</v>
      </c>
      <c r="FF30" s="111"/>
      <c r="FG30" s="111"/>
      <c r="FH30" s="111"/>
      <c r="FI30" s="111"/>
      <c r="FJ30" s="111"/>
      <c r="FK30" s="111"/>
      <c r="FL30" s="111"/>
      <c r="FM30" s="111"/>
      <c r="FN30" s="111"/>
      <c r="FO30" s="111"/>
      <c r="FP30" s="111"/>
      <c r="FQ30" s="111"/>
      <c r="FR30" s="111"/>
      <c r="FS30" s="111"/>
      <c r="FT30" s="111"/>
      <c r="FU30" s="111"/>
      <c r="FV30" s="111"/>
      <c r="FW30" s="111"/>
      <c r="FX30" s="111" t="str">
        <f>データ!$D$11</f>
        <v>H29</v>
      </c>
      <c r="FY30" s="111"/>
      <c r="FZ30" s="111"/>
      <c r="GA30" s="111"/>
      <c r="GB30" s="111"/>
      <c r="GC30" s="111"/>
      <c r="GD30" s="111"/>
      <c r="GE30" s="111"/>
      <c r="GF30" s="111"/>
      <c r="GG30" s="111"/>
      <c r="GH30" s="111"/>
      <c r="GI30" s="111"/>
      <c r="GJ30" s="111"/>
      <c r="GK30" s="111"/>
      <c r="GL30" s="111"/>
      <c r="GM30" s="111"/>
      <c r="GN30" s="111"/>
      <c r="GO30" s="111"/>
      <c r="GP30" s="111"/>
      <c r="GQ30" s="111" t="str">
        <f>データ!$E$11</f>
        <v>H30</v>
      </c>
      <c r="GR30" s="111"/>
      <c r="GS30" s="111"/>
      <c r="GT30" s="111"/>
      <c r="GU30" s="111"/>
      <c r="GV30" s="111"/>
      <c r="GW30" s="111"/>
      <c r="GX30" s="111"/>
      <c r="GY30" s="111"/>
      <c r="GZ30" s="111"/>
      <c r="HA30" s="111"/>
      <c r="HB30" s="111"/>
      <c r="HC30" s="111"/>
      <c r="HD30" s="111"/>
      <c r="HE30" s="111"/>
      <c r="HF30" s="111"/>
      <c r="HG30" s="111"/>
      <c r="HH30" s="111"/>
      <c r="HI30" s="111"/>
      <c r="HJ30" s="111" t="str">
        <f>データ!$F$11</f>
        <v>R01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データ!$B$11</f>
        <v>H27</v>
      </c>
      <c r="JD30" s="111"/>
      <c r="JE30" s="111"/>
      <c r="JF30" s="111"/>
      <c r="JG30" s="111"/>
      <c r="JH30" s="111"/>
      <c r="JI30" s="111"/>
      <c r="JJ30" s="111"/>
      <c r="JK30" s="111"/>
      <c r="JL30" s="111"/>
      <c r="JM30" s="111"/>
      <c r="JN30" s="111"/>
      <c r="JO30" s="111"/>
      <c r="JP30" s="111"/>
      <c r="JQ30" s="111"/>
      <c r="JR30" s="111"/>
      <c r="JS30" s="111"/>
      <c r="JT30" s="111"/>
      <c r="JU30" s="111"/>
      <c r="JV30" s="111" t="str">
        <f>データ!$C$11</f>
        <v>H28</v>
      </c>
      <c r="JW30" s="111"/>
      <c r="JX30" s="111"/>
      <c r="JY30" s="111"/>
      <c r="JZ30" s="111"/>
      <c r="KA30" s="111"/>
      <c r="KB30" s="111"/>
      <c r="KC30" s="111"/>
      <c r="KD30" s="111"/>
      <c r="KE30" s="111"/>
      <c r="KF30" s="111"/>
      <c r="KG30" s="111"/>
      <c r="KH30" s="111"/>
      <c r="KI30" s="111"/>
      <c r="KJ30" s="111"/>
      <c r="KK30" s="111"/>
      <c r="KL30" s="111"/>
      <c r="KM30" s="111"/>
      <c r="KN30" s="111"/>
      <c r="KO30" s="111" t="str">
        <f>データ!$D$11</f>
        <v>H29</v>
      </c>
      <c r="KP30" s="111"/>
      <c r="KQ30" s="111"/>
      <c r="KR30" s="111"/>
      <c r="KS30" s="111"/>
      <c r="KT30" s="111"/>
      <c r="KU30" s="111"/>
      <c r="KV30" s="111"/>
      <c r="KW30" s="111"/>
      <c r="KX30" s="111"/>
      <c r="KY30" s="111"/>
      <c r="KZ30" s="111"/>
      <c r="LA30" s="111"/>
      <c r="LB30" s="111"/>
      <c r="LC30" s="111"/>
      <c r="LD30" s="111"/>
      <c r="LE30" s="111"/>
      <c r="LF30" s="111"/>
      <c r="LG30" s="111"/>
      <c r="LH30" s="111" t="str">
        <f>データ!$E$11</f>
        <v>H30</v>
      </c>
      <c r="LI30" s="111"/>
      <c r="LJ30" s="111"/>
      <c r="LK30" s="111"/>
      <c r="LL30" s="111"/>
      <c r="LM30" s="111"/>
      <c r="LN30" s="111"/>
      <c r="LO30" s="111"/>
      <c r="LP30" s="111"/>
      <c r="LQ30" s="111"/>
      <c r="LR30" s="111"/>
      <c r="LS30" s="111"/>
      <c r="LT30" s="111"/>
      <c r="LU30" s="111"/>
      <c r="LV30" s="111"/>
      <c r="LW30" s="111"/>
      <c r="LX30" s="111"/>
      <c r="LY30" s="111"/>
      <c r="LZ30" s="111"/>
      <c r="MA30" s="111" t="str">
        <f>データ!$F$11</f>
        <v>R01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6" t="s">
        <v>27</v>
      </c>
      <c r="K31" s="107"/>
      <c r="L31" s="107"/>
      <c r="M31" s="107"/>
      <c r="N31" s="107"/>
      <c r="O31" s="107"/>
      <c r="P31" s="107"/>
      <c r="Q31" s="107"/>
      <c r="R31" s="107"/>
      <c r="S31" s="107"/>
      <c r="T31" s="108"/>
      <c r="U31" s="110">
        <f>データ!Y7</f>
        <v>101.5</v>
      </c>
      <c r="V31" s="110"/>
      <c r="W31" s="110"/>
      <c r="X31" s="110"/>
      <c r="Y31" s="110"/>
      <c r="Z31" s="110"/>
      <c r="AA31" s="110"/>
      <c r="AB31" s="110"/>
      <c r="AC31" s="110"/>
      <c r="AD31" s="110"/>
      <c r="AE31" s="110"/>
      <c r="AF31" s="110"/>
      <c r="AG31" s="110"/>
      <c r="AH31" s="110"/>
      <c r="AI31" s="110"/>
      <c r="AJ31" s="110"/>
      <c r="AK31" s="110"/>
      <c r="AL31" s="110"/>
      <c r="AM31" s="110"/>
      <c r="AN31" s="110">
        <f>データ!Z7</f>
        <v>103.2</v>
      </c>
      <c r="AO31" s="110"/>
      <c r="AP31" s="110"/>
      <c r="AQ31" s="110"/>
      <c r="AR31" s="110"/>
      <c r="AS31" s="110"/>
      <c r="AT31" s="110"/>
      <c r="AU31" s="110"/>
      <c r="AV31" s="110"/>
      <c r="AW31" s="110"/>
      <c r="AX31" s="110"/>
      <c r="AY31" s="110"/>
      <c r="AZ31" s="110"/>
      <c r="BA31" s="110"/>
      <c r="BB31" s="110"/>
      <c r="BC31" s="110"/>
      <c r="BD31" s="110"/>
      <c r="BE31" s="110"/>
      <c r="BF31" s="110"/>
      <c r="BG31" s="110">
        <f>データ!AA7</f>
        <v>97.2</v>
      </c>
      <c r="BH31" s="110"/>
      <c r="BI31" s="110"/>
      <c r="BJ31" s="110"/>
      <c r="BK31" s="110"/>
      <c r="BL31" s="110"/>
      <c r="BM31" s="110"/>
      <c r="BN31" s="110"/>
      <c r="BO31" s="110"/>
      <c r="BP31" s="110"/>
      <c r="BQ31" s="110"/>
      <c r="BR31" s="110"/>
      <c r="BS31" s="110"/>
      <c r="BT31" s="110"/>
      <c r="BU31" s="110"/>
      <c r="BV31" s="110"/>
      <c r="BW31" s="110"/>
      <c r="BX31" s="110"/>
      <c r="BY31" s="110"/>
      <c r="BZ31" s="110">
        <f>データ!AB7</f>
        <v>87.7</v>
      </c>
      <c r="CA31" s="110"/>
      <c r="CB31" s="110"/>
      <c r="CC31" s="110"/>
      <c r="CD31" s="110"/>
      <c r="CE31" s="110"/>
      <c r="CF31" s="110"/>
      <c r="CG31" s="110"/>
      <c r="CH31" s="110"/>
      <c r="CI31" s="110"/>
      <c r="CJ31" s="110"/>
      <c r="CK31" s="110"/>
      <c r="CL31" s="110"/>
      <c r="CM31" s="110"/>
      <c r="CN31" s="110"/>
      <c r="CO31" s="110"/>
      <c r="CP31" s="110"/>
      <c r="CQ31" s="110"/>
      <c r="CR31" s="110"/>
      <c r="CS31" s="110">
        <f>データ!AC7</f>
        <v>94.1</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6" t="s">
        <v>27</v>
      </c>
      <c r="EB31" s="107"/>
      <c r="EC31" s="107"/>
      <c r="ED31" s="107"/>
      <c r="EE31" s="107"/>
      <c r="EF31" s="107"/>
      <c r="EG31" s="107"/>
      <c r="EH31" s="107"/>
      <c r="EI31" s="107"/>
      <c r="EJ31" s="107"/>
      <c r="EK31" s="108"/>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6" t="s">
        <v>27</v>
      </c>
      <c r="IS31" s="107"/>
      <c r="IT31" s="107"/>
      <c r="IU31" s="107"/>
      <c r="IV31" s="107"/>
      <c r="IW31" s="107"/>
      <c r="IX31" s="107"/>
      <c r="IY31" s="107"/>
      <c r="IZ31" s="107"/>
      <c r="JA31" s="107"/>
      <c r="JB31" s="108"/>
      <c r="JC31" s="80">
        <f>データ!DK7</f>
        <v>33.299999999999997</v>
      </c>
      <c r="JD31" s="81"/>
      <c r="JE31" s="81"/>
      <c r="JF31" s="81"/>
      <c r="JG31" s="81"/>
      <c r="JH31" s="81"/>
      <c r="JI31" s="81"/>
      <c r="JJ31" s="81"/>
      <c r="JK31" s="81"/>
      <c r="JL31" s="81"/>
      <c r="JM31" s="81"/>
      <c r="JN31" s="81"/>
      <c r="JO31" s="81"/>
      <c r="JP31" s="81"/>
      <c r="JQ31" s="81"/>
      <c r="JR31" s="81"/>
      <c r="JS31" s="81"/>
      <c r="JT31" s="81"/>
      <c r="JU31" s="82"/>
      <c r="JV31" s="80">
        <f>データ!DL7</f>
        <v>31.3</v>
      </c>
      <c r="JW31" s="81"/>
      <c r="JX31" s="81"/>
      <c r="JY31" s="81"/>
      <c r="JZ31" s="81"/>
      <c r="KA31" s="81"/>
      <c r="KB31" s="81"/>
      <c r="KC31" s="81"/>
      <c r="KD31" s="81"/>
      <c r="KE31" s="81"/>
      <c r="KF31" s="81"/>
      <c r="KG31" s="81"/>
      <c r="KH31" s="81"/>
      <c r="KI31" s="81"/>
      <c r="KJ31" s="81"/>
      <c r="KK31" s="81"/>
      <c r="KL31" s="81"/>
      <c r="KM31" s="81"/>
      <c r="KN31" s="82"/>
      <c r="KO31" s="80">
        <f>データ!DM7</f>
        <v>31.3</v>
      </c>
      <c r="KP31" s="81"/>
      <c r="KQ31" s="81"/>
      <c r="KR31" s="81"/>
      <c r="KS31" s="81"/>
      <c r="KT31" s="81"/>
      <c r="KU31" s="81"/>
      <c r="KV31" s="81"/>
      <c r="KW31" s="81"/>
      <c r="KX31" s="81"/>
      <c r="KY31" s="81"/>
      <c r="KZ31" s="81"/>
      <c r="LA31" s="81"/>
      <c r="LB31" s="81"/>
      <c r="LC31" s="81"/>
      <c r="LD31" s="81"/>
      <c r="LE31" s="81"/>
      <c r="LF31" s="81"/>
      <c r="LG31" s="82"/>
      <c r="LH31" s="80">
        <f>データ!DN7</f>
        <v>29.3</v>
      </c>
      <c r="LI31" s="81"/>
      <c r="LJ31" s="81"/>
      <c r="LK31" s="81"/>
      <c r="LL31" s="81"/>
      <c r="LM31" s="81"/>
      <c r="LN31" s="81"/>
      <c r="LO31" s="81"/>
      <c r="LP31" s="81"/>
      <c r="LQ31" s="81"/>
      <c r="LR31" s="81"/>
      <c r="LS31" s="81"/>
      <c r="LT31" s="81"/>
      <c r="LU31" s="81"/>
      <c r="LV31" s="81"/>
      <c r="LW31" s="81"/>
      <c r="LX31" s="81"/>
      <c r="LY31" s="81"/>
      <c r="LZ31" s="82"/>
      <c r="MA31" s="80">
        <f>データ!DO7</f>
        <v>26.2</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6" t="s">
        <v>29</v>
      </c>
      <c r="K32" s="107"/>
      <c r="L32" s="107"/>
      <c r="M32" s="107"/>
      <c r="N32" s="107"/>
      <c r="O32" s="107"/>
      <c r="P32" s="107"/>
      <c r="Q32" s="107"/>
      <c r="R32" s="107"/>
      <c r="S32" s="107"/>
      <c r="T32" s="108"/>
      <c r="U32" s="110">
        <f>データ!AD7</f>
        <v>218.5</v>
      </c>
      <c r="V32" s="110"/>
      <c r="W32" s="110"/>
      <c r="X32" s="110"/>
      <c r="Y32" s="110"/>
      <c r="Z32" s="110"/>
      <c r="AA32" s="110"/>
      <c r="AB32" s="110"/>
      <c r="AC32" s="110"/>
      <c r="AD32" s="110"/>
      <c r="AE32" s="110"/>
      <c r="AF32" s="110"/>
      <c r="AG32" s="110"/>
      <c r="AH32" s="110"/>
      <c r="AI32" s="110"/>
      <c r="AJ32" s="110"/>
      <c r="AK32" s="110"/>
      <c r="AL32" s="110"/>
      <c r="AM32" s="110"/>
      <c r="AN32" s="110">
        <f>データ!AE7</f>
        <v>151.19999999999999</v>
      </c>
      <c r="AO32" s="110"/>
      <c r="AP32" s="110"/>
      <c r="AQ32" s="110"/>
      <c r="AR32" s="110"/>
      <c r="AS32" s="110"/>
      <c r="AT32" s="110"/>
      <c r="AU32" s="110"/>
      <c r="AV32" s="110"/>
      <c r="AW32" s="110"/>
      <c r="AX32" s="110"/>
      <c r="AY32" s="110"/>
      <c r="AZ32" s="110"/>
      <c r="BA32" s="110"/>
      <c r="BB32" s="110"/>
      <c r="BC32" s="110"/>
      <c r="BD32" s="110"/>
      <c r="BE32" s="110"/>
      <c r="BF32" s="110"/>
      <c r="BG32" s="110">
        <f>データ!AF7</f>
        <v>212.4</v>
      </c>
      <c r="BH32" s="110"/>
      <c r="BI32" s="110"/>
      <c r="BJ32" s="110"/>
      <c r="BK32" s="110"/>
      <c r="BL32" s="110"/>
      <c r="BM32" s="110"/>
      <c r="BN32" s="110"/>
      <c r="BO32" s="110"/>
      <c r="BP32" s="110"/>
      <c r="BQ32" s="110"/>
      <c r="BR32" s="110"/>
      <c r="BS32" s="110"/>
      <c r="BT32" s="110"/>
      <c r="BU32" s="110"/>
      <c r="BV32" s="110"/>
      <c r="BW32" s="110"/>
      <c r="BX32" s="110"/>
      <c r="BY32" s="110"/>
      <c r="BZ32" s="110">
        <f>データ!AG7</f>
        <v>243</v>
      </c>
      <c r="CA32" s="110"/>
      <c r="CB32" s="110"/>
      <c r="CC32" s="110"/>
      <c r="CD32" s="110"/>
      <c r="CE32" s="110"/>
      <c r="CF32" s="110"/>
      <c r="CG32" s="110"/>
      <c r="CH32" s="110"/>
      <c r="CI32" s="110"/>
      <c r="CJ32" s="110"/>
      <c r="CK32" s="110"/>
      <c r="CL32" s="110"/>
      <c r="CM32" s="110"/>
      <c r="CN32" s="110"/>
      <c r="CO32" s="110"/>
      <c r="CP32" s="110"/>
      <c r="CQ32" s="110"/>
      <c r="CR32" s="110"/>
      <c r="CS32" s="110">
        <f>データ!AH7</f>
        <v>218.2</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6" t="s">
        <v>29</v>
      </c>
      <c r="EB32" s="107"/>
      <c r="EC32" s="107"/>
      <c r="ED32" s="107"/>
      <c r="EE32" s="107"/>
      <c r="EF32" s="107"/>
      <c r="EG32" s="107"/>
      <c r="EH32" s="107"/>
      <c r="EI32" s="107"/>
      <c r="EJ32" s="107"/>
      <c r="EK32" s="108"/>
      <c r="EL32" s="110">
        <f>データ!AO7</f>
        <v>4.7</v>
      </c>
      <c r="EM32" s="110"/>
      <c r="EN32" s="110"/>
      <c r="EO32" s="110"/>
      <c r="EP32" s="110"/>
      <c r="EQ32" s="110"/>
      <c r="ER32" s="110"/>
      <c r="ES32" s="110"/>
      <c r="ET32" s="110"/>
      <c r="EU32" s="110"/>
      <c r="EV32" s="110"/>
      <c r="EW32" s="110"/>
      <c r="EX32" s="110"/>
      <c r="EY32" s="110"/>
      <c r="EZ32" s="110"/>
      <c r="FA32" s="110"/>
      <c r="FB32" s="110"/>
      <c r="FC32" s="110"/>
      <c r="FD32" s="110"/>
      <c r="FE32" s="110">
        <f>データ!AP7</f>
        <v>4</v>
      </c>
      <c r="FF32" s="110"/>
      <c r="FG32" s="110"/>
      <c r="FH32" s="110"/>
      <c r="FI32" s="110"/>
      <c r="FJ32" s="110"/>
      <c r="FK32" s="110"/>
      <c r="FL32" s="110"/>
      <c r="FM32" s="110"/>
      <c r="FN32" s="110"/>
      <c r="FO32" s="110"/>
      <c r="FP32" s="110"/>
      <c r="FQ32" s="110"/>
      <c r="FR32" s="110"/>
      <c r="FS32" s="110"/>
      <c r="FT32" s="110"/>
      <c r="FU32" s="110"/>
      <c r="FV32" s="110"/>
      <c r="FW32" s="110"/>
      <c r="FX32" s="110">
        <f>データ!AQ7</f>
        <v>2.4</v>
      </c>
      <c r="FY32" s="110"/>
      <c r="FZ32" s="110"/>
      <c r="GA32" s="110"/>
      <c r="GB32" s="110"/>
      <c r="GC32" s="110"/>
      <c r="GD32" s="110"/>
      <c r="GE32" s="110"/>
      <c r="GF32" s="110"/>
      <c r="GG32" s="110"/>
      <c r="GH32" s="110"/>
      <c r="GI32" s="110"/>
      <c r="GJ32" s="110"/>
      <c r="GK32" s="110"/>
      <c r="GL32" s="110"/>
      <c r="GM32" s="110"/>
      <c r="GN32" s="110"/>
      <c r="GO32" s="110"/>
      <c r="GP32" s="110"/>
      <c r="GQ32" s="110">
        <f>データ!AR7</f>
        <v>2.2999999999999998</v>
      </c>
      <c r="GR32" s="110"/>
      <c r="GS32" s="110"/>
      <c r="GT32" s="110"/>
      <c r="GU32" s="110"/>
      <c r="GV32" s="110"/>
      <c r="GW32" s="110"/>
      <c r="GX32" s="110"/>
      <c r="GY32" s="110"/>
      <c r="GZ32" s="110"/>
      <c r="HA32" s="110"/>
      <c r="HB32" s="110"/>
      <c r="HC32" s="110"/>
      <c r="HD32" s="110"/>
      <c r="HE32" s="110"/>
      <c r="HF32" s="110"/>
      <c r="HG32" s="110"/>
      <c r="HH32" s="110"/>
      <c r="HI32" s="110"/>
      <c r="HJ32" s="110">
        <f>データ!AS7</f>
        <v>1.5</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6" t="s">
        <v>29</v>
      </c>
      <c r="IS32" s="107"/>
      <c r="IT32" s="107"/>
      <c r="IU32" s="107"/>
      <c r="IV32" s="107"/>
      <c r="IW32" s="107"/>
      <c r="IX32" s="107"/>
      <c r="IY32" s="107"/>
      <c r="IZ32" s="107"/>
      <c r="JA32" s="107"/>
      <c r="JB32" s="108"/>
      <c r="JC32" s="80">
        <f>データ!DP7</f>
        <v>138.9</v>
      </c>
      <c r="JD32" s="81"/>
      <c r="JE32" s="81"/>
      <c r="JF32" s="81"/>
      <c r="JG32" s="81"/>
      <c r="JH32" s="81"/>
      <c r="JI32" s="81"/>
      <c r="JJ32" s="81"/>
      <c r="JK32" s="81"/>
      <c r="JL32" s="81"/>
      <c r="JM32" s="81"/>
      <c r="JN32" s="81"/>
      <c r="JO32" s="81"/>
      <c r="JP32" s="81"/>
      <c r="JQ32" s="81"/>
      <c r="JR32" s="81"/>
      <c r="JS32" s="81"/>
      <c r="JT32" s="81"/>
      <c r="JU32" s="82"/>
      <c r="JV32" s="80">
        <f>データ!DQ7</f>
        <v>139.69999999999999</v>
      </c>
      <c r="JW32" s="81"/>
      <c r="JX32" s="81"/>
      <c r="JY32" s="81"/>
      <c r="JZ32" s="81"/>
      <c r="KA32" s="81"/>
      <c r="KB32" s="81"/>
      <c r="KC32" s="81"/>
      <c r="KD32" s="81"/>
      <c r="KE32" s="81"/>
      <c r="KF32" s="81"/>
      <c r="KG32" s="81"/>
      <c r="KH32" s="81"/>
      <c r="KI32" s="81"/>
      <c r="KJ32" s="81"/>
      <c r="KK32" s="81"/>
      <c r="KL32" s="81"/>
      <c r="KM32" s="81"/>
      <c r="KN32" s="82"/>
      <c r="KO32" s="80">
        <f>データ!DR7</f>
        <v>139.30000000000001</v>
      </c>
      <c r="KP32" s="81"/>
      <c r="KQ32" s="81"/>
      <c r="KR32" s="81"/>
      <c r="KS32" s="81"/>
      <c r="KT32" s="81"/>
      <c r="KU32" s="81"/>
      <c r="KV32" s="81"/>
      <c r="KW32" s="81"/>
      <c r="KX32" s="81"/>
      <c r="KY32" s="81"/>
      <c r="KZ32" s="81"/>
      <c r="LA32" s="81"/>
      <c r="LB32" s="81"/>
      <c r="LC32" s="81"/>
      <c r="LD32" s="81"/>
      <c r="LE32" s="81"/>
      <c r="LF32" s="81"/>
      <c r="LG32" s="82"/>
      <c r="LH32" s="80">
        <f>データ!DS7</f>
        <v>135.30000000000001</v>
      </c>
      <c r="LI32" s="81"/>
      <c r="LJ32" s="81"/>
      <c r="LK32" s="81"/>
      <c r="LL32" s="81"/>
      <c r="LM32" s="81"/>
      <c r="LN32" s="81"/>
      <c r="LO32" s="81"/>
      <c r="LP32" s="81"/>
      <c r="LQ32" s="81"/>
      <c r="LR32" s="81"/>
      <c r="LS32" s="81"/>
      <c r="LT32" s="81"/>
      <c r="LU32" s="81"/>
      <c r="LV32" s="81"/>
      <c r="LW32" s="81"/>
      <c r="LX32" s="81"/>
      <c r="LY32" s="81"/>
      <c r="LZ32" s="82"/>
      <c r="MA32" s="80">
        <f>データ!DT7</f>
        <v>127.7</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125</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127</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t="str">
        <f>データ!$B$11</f>
        <v>H27</v>
      </c>
      <c r="V51" s="111"/>
      <c r="W51" s="111"/>
      <c r="X51" s="111"/>
      <c r="Y51" s="111"/>
      <c r="Z51" s="111"/>
      <c r="AA51" s="111"/>
      <c r="AB51" s="111"/>
      <c r="AC51" s="111"/>
      <c r="AD51" s="111"/>
      <c r="AE51" s="111"/>
      <c r="AF51" s="111"/>
      <c r="AG51" s="111"/>
      <c r="AH51" s="111"/>
      <c r="AI51" s="111"/>
      <c r="AJ51" s="111"/>
      <c r="AK51" s="111"/>
      <c r="AL51" s="111"/>
      <c r="AM51" s="111"/>
      <c r="AN51" s="111" t="str">
        <f>データ!$C$11</f>
        <v>H28</v>
      </c>
      <c r="AO51" s="111"/>
      <c r="AP51" s="111"/>
      <c r="AQ51" s="111"/>
      <c r="AR51" s="111"/>
      <c r="AS51" s="111"/>
      <c r="AT51" s="111"/>
      <c r="AU51" s="111"/>
      <c r="AV51" s="111"/>
      <c r="AW51" s="111"/>
      <c r="AX51" s="111"/>
      <c r="AY51" s="111"/>
      <c r="AZ51" s="111"/>
      <c r="BA51" s="111"/>
      <c r="BB51" s="111"/>
      <c r="BC51" s="111"/>
      <c r="BD51" s="111"/>
      <c r="BE51" s="111"/>
      <c r="BF51" s="111"/>
      <c r="BG51" s="111" t="str">
        <f>データ!$D$11</f>
        <v>H29</v>
      </c>
      <c r="BH51" s="111"/>
      <c r="BI51" s="111"/>
      <c r="BJ51" s="111"/>
      <c r="BK51" s="111"/>
      <c r="BL51" s="111"/>
      <c r="BM51" s="111"/>
      <c r="BN51" s="111"/>
      <c r="BO51" s="111"/>
      <c r="BP51" s="111"/>
      <c r="BQ51" s="111"/>
      <c r="BR51" s="111"/>
      <c r="BS51" s="111"/>
      <c r="BT51" s="111"/>
      <c r="BU51" s="111"/>
      <c r="BV51" s="111"/>
      <c r="BW51" s="111"/>
      <c r="BX51" s="111"/>
      <c r="BY51" s="111"/>
      <c r="BZ51" s="111" t="str">
        <f>データ!$E$11</f>
        <v>H30</v>
      </c>
      <c r="CA51" s="111"/>
      <c r="CB51" s="111"/>
      <c r="CC51" s="111"/>
      <c r="CD51" s="111"/>
      <c r="CE51" s="111"/>
      <c r="CF51" s="111"/>
      <c r="CG51" s="111"/>
      <c r="CH51" s="111"/>
      <c r="CI51" s="111"/>
      <c r="CJ51" s="111"/>
      <c r="CK51" s="111"/>
      <c r="CL51" s="111"/>
      <c r="CM51" s="111"/>
      <c r="CN51" s="111"/>
      <c r="CO51" s="111"/>
      <c r="CP51" s="111"/>
      <c r="CQ51" s="111"/>
      <c r="CR51" s="111"/>
      <c r="CS51" s="111" t="str">
        <f>データ!$F$11</f>
        <v>R01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データ!$B$11</f>
        <v>H27</v>
      </c>
      <c r="EM51" s="111"/>
      <c r="EN51" s="111"/>
      <c r="EO51" s="111"/>
      <c r="EP51" s="111"/>
      <c r="EQ51" s="111"/>
      <c r="ER51" s="111"/>
      <c r="ES51" s="111"/>
      <c r="ET51" s="111"/>
      <c r="EU51" s="111"/>
      <c r="EV51" s="111"/>
      <c r="EW51" s="111"/>
      <c r="EX51" s="111"/>
      <c r="EY51" s="111"/>
      <c r="EZ51" s="111"/>
      <c r="FA51" s="111"/>
      <c r="FB51" s="111"/>
      <c r="FC51" s="111"/>
      <c r="FD51" s="111"/>
      <c r="FE51" s="111" t="str">
        <f>データ!$C$11</f>
        <v>H28</v>
      </c>
      <c r="FF51" s="111"/>
      <c r="FG51" s="111"/>
      <c r="FH51" s="111"/>
      <c r="FI51" s="111"/>
      <c r="FJ51" s="111"/>
      <c r="FK51" s="111"/>
      <c r="FL51" s="111"/>
      <c r="FM51" s="111"/>
      <c r="FN51" s="111"/>
      <c r="FO51" s="111"/>
      <c r="FP51" s="111"/>
      <c r="FQ51" s="111"/>
      <c r="FR51" s="111"/>
      <c r="FS51" s="111"/>
      <c r="FT51" s="111"/>
      <c r="FU51" s="111"/>
      <c r="FV51" s="111"/>
      <c r="FW51" s="111"/>
      <c r="FX51" s="111" t="str">
        <f>データ!$D$11</f>
        <v>H29</v>
      </c>
      <c r="FY51" s="111"/>
      <c r="FZ51" s="111"/>
      <c r="GA51" s="111"/>
      <c r="GB51" s="111"/>
      <c r="GC51" s="111"/>
      <c r="GD51" s="111"/>
      <c r="GE51" s="111"/>
      <c r="GF51" s="111"/>
      <c r="GG51" s="111"/>
      <c r="GH51" s="111"/>
      <c r="GI51" s="111"/>
      <c r="GJ51" s="111"/>
      <c r="GK51" s="111"/>
      <c r="GL51" s="111"/>
      <c r="GM51" s="111"/>
      <c r="GN51" s="111"/>
      <c r="GO51" s="111"/>
      <c r="GP51" s="111"/>
      <c r="GQ51" s="111" t="str">
        <f>データ!$E$11</f>
        <v>H30</v>
      </c>
      <c r="GR51" s="111"/>
      <c r="GS51" s="111"/>
      <c r="GT51" s="111"/>
      <c r="GU51" s="111"/>
      <c r="GV51" s="111"/>
      <c r="GW51" s="111"/>
      <c r="GX51" s="111"/>
      <c r="GY51" s="111"/>
      <c r="GZ51" s="111"/>
      <c r="HA51" s="111"/>
      <c r="HB51" s="111"/>
      <c r="HC51" s="111"/>
      <c r="HD51" s="111"/>
      <c r="HE51" s="111"/>
      <c r="HF51" s="111"/>
      <c r="HG51" s="111"/>
      <c r="HH51" s="111"/>
      <c r="HI51" s="111"/>
      <c r="HJ51" s="111" t="str">
        <f>データ!$F$11</f>
        <v>R01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データ!$B$11</f>
        <v>H27</v>
      </c>
      <c r="JD51" s="111"/>
      <c r="JE51" s="111"/>
      <c r="JF51" s="111"/>
      <c r="JG51" s="111"/>
      <c r="JH51" s="111"/>
      <c r="JI51" s="111"/>
      <c r="JJ51" s="111"/>
      <c r="JK51" s="111"/>
      <c r="JL51" s="111"/>
      <c r="JM51" s="111"/>
      <c r="JN51" s="111"/>
      <c r="JO51" s="111"/>
      <c r="JP51" s="111"/>
      <c r="JQ51" s="111"/>
      <c r="JR51" s="111"/>
      <c r="JS51" s="111"/>
      <c r="JT51" s="111"/>
      <c r="JU51" s="111"/>
      <c r="JV51" s="111" t="str">
        <f>データ!$C$11</f>
        <v>H28</v>
      </c>
      <c r="JW51" s="111"/>
      <c r="JX51" s="111"/>
      <c r="JY51" s="111"/>
      <c r="JZ51" s="111"/>
      <c r="KA51" s="111"/>
      <c r="KB51" s="111"/>
      <c r="KC51" s="111"/>
      <c r="KD51" s="111"/>
      <c r="KE51" s="111"/>
      <c r="KF51" s="111"/>
      <c r="KG51" s="111"/>
      <c r="KH51" s="111"/>
      <c r="KI51" s="111"/>
      <c r="KJ51" s="111"/>
      <c r="KK51" s="111"/>
      <c r="KL51" s="111"/>
      <c r="KM51" s="111"/>
      <c r="KN51" s="111"/>
      <c r="KO51" s="111" t="str">
        <f>データ!$D$11</f>
        <v>H29</v>
      </c>
      <c r="KP51" s="111"/>
      <c r="KQ51" s="111"/>
      <c r="KR51" s="111"/>
      <c r="KS51" s="111"/>
      <c r="KT51" s="111"/>
      <c r="KU51" s="111"/>
      <c r="KV51" s="111"/>
      <c r="KW51" s="111"/>
      <c r="KX51" s="111"/>
      <c r="KY51" s="111"/>
      <c r="KZ51" s="111"/>
      <c r="LA51" s="111"/>
      <c r="LB51" s="111"/>
      <c r="LC51" s="111"/>
      <c r="LD51" s="111"/>
      <c r="LE51" s="111"/>
      <c r="LF51" s="111"/>
      <c r="LG51" s="111"/>
      <c r="LH51" s="111" t="str">
        <f>データ!$E$11</f>
        <v>H30</v>
      </c>
      <c r="LI51" s="111"/>
      <c r="LJ51" s="111"/>
      <c r="LK51" s="111"/>
      <c r="LL51" s="111"/>
      <c r="LM51" s="111"/>
      <c r="LN51" s="111"/>
      <c r="LO51" s="111"/>
      <c r="LP51" s="111"/>
      <c r="LQ51" s="111"/>
      <c r="LR51" s="111"/>
      <c r="LS51" s="111"/>
      <c r="LT51" s="111"/>
      <c r="LU51" s="111"/>
      <c r="LV51" s="111"/>
      <c r="LW51" s="111"/>
      <c r="LX51" s="111"/>
      <c r="LY51" s="111"/>
      <c r="LZ51" s="111"/>
      <c r="MA51" s="111" t="str">
        <f>データ!$F$11</f>
        <v>R01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6" t="s">
        <v>27</v>
      </c>
      <c r="K52" s="107"/>
      <c r="L52" s="107"/>
      <c r="M52" s="107"/>
      <c r="N52" s="107"/>
      <c r="O52" s="107"/>
      <c r="P52" s="107"/>
      <c r="Q52" s="107"/>
      <c r="R52" s="107"/>
      <c r="S52" s="107"/>
      <c r="T52" s="108"/>
      <c r="U52" s="109">
        <f>データ!AU7</f>
        <v>0</v>
      </c>
      <c r="V52" s="109"/>
      <c r="W52" s="109"/>
      <c r="X52" s="109"/>
      <c r="Y52" s="109"/>
      <c r="Z52" s="109"/>
      <c r="AA52" s="109"/>
      <c r="AB52" s="109"/>
      <c r="AC52" s="109"/>
      <c r="AD52" s="109"/>
      <c r="AE52" s="109"/>
      <c r="AF52" s="109"/>
      <c r="AG52" s="109"/>
      <c r="AH52" s="109"/>
      <c r="AI52" s="109"/>
      <c r="AJ52" s="109"/>
      <c r="AK52" s="109"/>
      <c r="AL52" s="109"/>
      <c r="AM52" s="109"/>
      <c r="AN52" s="109">
        <f>データ!AV7</f>
        <v>0</v>
      </c>
      <c r="AO52" s="109"/>
      <c r="AP52" s="109"/>
      <c r="AQ52" s="109"/>
      <c r="AR52" s="109"/>
      <c r="AS52" s="109"/>
      <c r="AT52" s="109"/>
      <c r="AU52" s="109"/>
      <c r="AV52" s="109"/>
      <c r="AW52" s="109"/>
      <c r="AX52" s="109"/>
      <c r="AY52" s="109"/>
      <c r="AZ52" s="109"/>
      <c r="BA52" s="109"/>
      <c r="BB52" s="109"/>
      <c r="BC52" s="109"/>
      <c r="BD52" s="109"/>
      <c r="BE52" s="109"/>
      <c r="BF52" s="109"/>
      <c r="BG52" s="109">
        <f>データ!AW7</f>
        <v>0</v>
      </c>
      <c r="BH52" s="109"/>
      <c r="BI52" s="109"/>
      <c r="BJ52" s="109"/>
      <c r="BK52" s="109"/>
      <c r="BL52" s="109"/>
      <c r="BM52" s="109"/>
      <c r="BN52" s="109"/>
      <c r="BO52" s="109"/>
      <c r="BP52" s="109"/>
      <c r="BQ52" s="109"/>
      <c r="BR52" s="109"/>
      <c r="BS52" s="109"/>
      <c r="BT52" s="109"/>
      <c r="BU52" s="109"/>
      <c r="BV52" s="109"/>
      <c r="BW52" s="109"/>
      <c r="BX52" s="109"/>
      <c r="BY52" s="109"/>
      <c r="BZ52" s="109">
        <f>データ!AX7</f>
        <v>0</v>
      </c>
      <c r="CA52" s="109"/>
      <c r="CB52" s="109"/>
      <c r="CC52" s="109"/>
      <c r="CD52" s="109"/>
      <c r="CE52" s="109"/>
      <c r="CF52" s="109"/>
      <c r="CG52" s="109"/>
      <c r="CH52" s="109"/>
      <c r="CI52" s="109"/>
      <c r="CJ52" s="109"/>
      <c r="CK52" s="109"/>
      <c r="CL52" s="109"/>
      <c r="CM52" s="109"/>
      <c r="CN52" s="109"/>
      <c r="CO52" s="109"/>
      <c r="CP52" s="109"/>
      <c r="CQ52" s="109"/>
      <c r="CR52" s="109"/>
      <c r="CS52" s="109">
        <f>データ!AY7</f>
        <v>0</v>
      </c>
      <c r="CT52" s="109"/>
      <c r="CU52" s="109"/>
      <c r="CV52" s="109"/>
      <c r="CW52" s="109"/>
      <c r="CX52" s="109"/>
      <c r="CY52" s="109"/>
      <c r="CZ52" s="109"/>
      <c r="DA52" s="109"/>
      <c r="DB52" s="109"/>
      <c r="DC52" s="109"/>
      <c r="DD52" s="109"/>
      <c r="DE52" s="109"/>
      <c r="DF52" s="109"/>
      <c r="DG52" s="109"/>
      <c r="DH52" s="109"/>
      <c r="DI52" s="109"/>
      <c r="DJ52" s="109"/>
      <c r="DK52" s="109"/>
      <c r="DL52" s="29"/>
      <c r="DM52" s="29"/>
      <c r="DN52" s="29"/>
      <c r="DO52" s="29"/>
      <c r="DP52" s="29"/>
      <c r="DQ52" s="29"/>
      <c r="DR52" s="29"/>
      <c r="DS52" s="29"/>
      <c r="DT52" s="29"/>
      <c r="DU52" s="29"/>
      <c r="DV52" s="29"/>
      <c r="DW52" s="29"/>
      <c r="DX52" s="29"/>
      <c r="DY52" s="29"/>
      <c r="DZ52" s="29"/>
      <c r="EA52" s="106" t="s">
        <v>27</v>
      </c>
      <c r="EB52" s="107"/>
      <c r="EC52" s="107"/>
      <c r="ED52" s="107"/>
      <c r="EE52" s="107"/>
      <c r="EF52" s="107"/>
      <c r="EG52" s="107"/>
      <c r="EH52" s="107"/>
      <c r="EI52" s="107"/>
      <c r="EJ52" s="107"/>
      <c r="EK52" s="108"/>
      <c r="EL52" s="110">
        <f>データ!BF7</f>
        <v>1.4</v>
      </c>
      <c r="EM52" s="110"/>
      <c r="EN52" s="110"/>
      <c r="EO52" s="110"/>
      <c r="EP52" s="110"/>
      <c r="EQ52" s="110"/>
      <c r="ER52" s="110"/>
      <c r="ES52" s="110"/>
      <c r="ET52" s="110"/>
      <c r="EU52" s="110"/>
      <c r="EV52" s="110"/>
      <c r="EW52" s="110"/>
      <c r="EX52" s="110"/>
      <c r="EY52" s="110"/>
      <c r="EZ52" s="110"/>
      <c r="FA52" s="110"/>
      <c r="FB52" s="110"/>
      <c r="FC52" s="110"/>
      <c r="FD52" s="110"/>
      <c r="FE52" s="110">
        <f>データ!BG7</f>
        <v>3</v>
      </c>
      <c r="FF52" s="110"/>
      <c r="FG52" s="110"/>
      <c r="FH52" s="110"/>
      <c r="FI52" s="110"/>
      <c r="FJ52" s="110"/>
      <c r="FK52" s="110"/>
      <c r="FL52" s="110"/>
      <c r="FM52" s="110"/>
      <c r="FN52" s="110"/>
      <c r="FO52" s="110"/>
      <c r="FP52" s="110"/>
      <c r="FQ52" s="110"/>
      <c r="FR52" s="110"/>
      <c r="FS52" s="110"/>
      <c r="FT52" s="110"/>
      <c r="FU52" s="110"/>
      <c r="FV52" s="110"/>
      <c r="FW52" s="110"/>
      <c r="FX52" s="110">
        <f>データ!BH7</f>
        <v>-3.8</v>
      </c>
      <c r="FY52" s="110"/>
      <c r="FZ52" s="110"/>
      <c r="GA52" s="110"/>
      <c r="GB52" s="110"/>
      <c r="GC52" s="110"/>
      <c r="GD52" s="110"/>
      <c r="GE52" s="110"/>
      <c r="GF52" s="110"/>
      <c r="GG52" s="110"/>
      <c r="GH52" s="110"/>
      <c r="GI52" s="110"/>
      <c r="GJ52" s="110"/>
      <c r="GK52" s="110"/>
      <c r="GL52" s="110"/>
      <c r="GM52" s="110"/>
      <c r="GN52" s="110"/>
      <c r="GO52" s="110"/>
      <c r="GP52" s="110"/>
      <c r="GQ52" s="110">
        <f>データ!BI7</f>
        <v>-15</v>
      </c>
      <c r="GR52" s="110"/>
      <c r="GS52" s="110"/>
      <c r="GT52" s="110"/>
      <c r="GU52" s="110"/>
      <c r="GV52" s="110"/>
      <c r="GW52" s="110"/>
      <c r="GX52" s="110"/>
      <c r="GY52" s="110"/>
      <c r="GZ52" s="110"/>
      <c r="HA52" s="110"/>
      <c r="HB52" s="110"/>
      <c r="HC52" s="110"/>
      <c r="HD52" s="110"/>
      <c r="HE52" s="110"/>
      <c r="HF52" s="110"/>
      <c r="HG52" s="110"/>
      <c r="HH52" s="110"/>
      <c r="HI52" s="110"/>
      <c r="HJ52" s="110">
        <f>データ!BJ7</f>
        <v>-7.3</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6" t="s">
        <v>27</v>
      </c>
      <c r="IS52" s="107"/>
      <c r="IT52" s="107"/>
      <c r="IU52" s="107"/>
      <c r="IV52" s="107"/>
      <c r="IW52" s="107"/>
      <c r="IX52" s="107"/>
      <c r="IY52" s="107"/>
      <c r="IZ52" s="107"/>
      <c r="JA52" s="107"/>
      <c r="JB52" s="108"/>
      <c r="JC52" s="109">
        <f>データ!BQ7</f>
        <v>544</v>
      </c>
      <c r="JD52" s="109"/>
      <c r="JE52" s="109"/>
      <c r="JF52" s="109"/>
      <c r="JG52" s="109"/>
      <c r="JH52" s="109"/>
      <c r="JI52" s="109"/>
      <c r="JJ52" s="109"/>
      <c r="JK52" s="109"/>
      <c r="JL52" s="109"/>
      <c r="JM52" s="109"/>
      <c r="JN52" s="109"/>
      <c r="JO52" s="109"/>
      <c r="JP52" s="109"/>
      <c r="JQ52" s="109"/>
      <c r="JR52" s="109"/>
      <c r="JS52" s="109"/>
      <c r="JT52" s="109"/>
      <c r="JU52" s="109"/>
      <c r="JV52" s="109">
        <f>データ!BR7</f>
        <v>1098</v>
      </c>
      <c r="JW52" s="109"/>
      <c r="JX52" s="109"/>
      <c r="JY52" s="109"/>
      <c r="JZ52" s="109"/>
      <c r="KA52" s="109"/>
      <c r="KB52" s="109"/>
      <c r="KC52" s="109"/>
      <c r="KD52" s="109"/>
      <c r="KE52" s="109"/>
      <c r="KF52" s="109"/>
      <c r="KG52" s="109"/>
      <c r="KH52" s="109"/>
      <c r="KI52" s="109"/>
      <c r="KJ52" s="109"/>
      <c r="KK52" s="109"/>
      <c r="KL52" s="109"/>
      <c r="KM52" s="109"/>
      <c r="KN52" s="109"/>
      <c r="KO52" s="109">
        <f>データ!BS7</f>
        <v>-1072</v>
      </c>
      <c r="KP52" s="109"/>
      <c r="KQ52" s="109"/>
      <c r="KR52" s="109"/>
      <c r="KS52" s="109"/>
      <c r="KT52" s="109"/>
      <c r="KU52" s="109"/>
      <c r="KV52" s="109"/>
      <c r="KW52" s="109"/>
      <c r="KX52" s="109"/>
      <c r="KY52" s="109"/>
      <c r="KZ52" s="109"/>
      <c r="LA52" s="109"/>
      <c r="LB52" s="109"/>
      <c r="LC52" s="109"/>
      <c r="LD52" s="109"/>
      <c r="LE52" s="109"/>
      <c r="LF52" s="109"/>
      <c r="LG52" s="109"/>
      <c r="LH52" s="109">
        <f>データ!BT7</f>
        <v>-4984</v>
      </c>
      <c r="LI52" s="109"/>
      <c r="LJ52" s="109"/>
      <c r="LK52" s="109"/>
      <c r="LL52" s="109"/>
      <c r="LM52" s="109"/>
      <c r="LN52" s="109"/>
      <c r="LO52" s="109"/>
      <c r="LP52" s="109"/>
      <c r="LQ52" s="109"/>
      <c r="LR52" s="109"/>
      <c r="LS52" s="109"/>
      <c r="LT52" s="109"/>
      <c r="LU52" s="109"/>
      <c r="LV52" s="109"/>
      <c r="LW52" s="109"/>
      <c r="LX52" s="109"/>
      <c r="LY52" s="109"/>
      <c r="LZ52" s="109"/>
      <c r="MA52" s="109">
        <f>データ!BU7</f>
        <v>-2143</v>
      </c>
      <c r="MB52" s="109"/>
      <c r="MC52" s="109"/>
      <c r="MD52" s="109"/>
      <c r="ME52" s="109"/>
      <c r="MF52" s="109"/>
      <c r="MG52" s="109"/>
      <c r="MH52" s="109"/>
      <c r="MI52" s="109"/>
      <c r="MJ52" s="109"/>
      <c r="MK52" s="109"/>
      <c r="ML52" s="109"/>
      <c r="MM52" s="109"/>
      <c r="MN52" s="109"/>
      <c r="MO52" s="109"/>
      <c r="MP52" s="109"/>
      <c r="MQ52" s="109"/>
      <c r="MR52" s="109"/>
      <c r="MS52" s="109"/>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6" t="s">
        <v>29</v>
      </c>
      <c r="K53" s="107"/>
      <c r="L53" s="107"/>
      <c r="M53" s="107"/>
      <c r="N53" s="107"/>
      <c r="O53" s="107"/>
      <c r="P53" s="107"/>
      <c r="Q53" s="107"/>
      <c r="R53" s="107"/>
      <c r="S53" s="107"/>
      <c r="T53" s="108"/>
      <c r="U53" s="109">
        <f>データ!AZ7</f>
        <v>46</v>
      </c>
      <c r="V53" s="109"/>
      <c r="W53" s="109"/>
      <c r="X53" s="109"/>
      <c r="Y53" s="109"/>
      <c r="Z53" s="109"/>
      <c r="AA53" s="109"/>
      <c r="AB53" s="109"/>
      <c r="AC53" s="109"/>
      <c r="AD53" s="109"/>
      <c r="AE53" s="109"/>
      <c r="AF53" s="109"/>
      <c r="AG53" s="109"/>
      <c r="AH53" s="109"/>
      <c r="AI53" s="109"/>
      <c r="AJ53" s="109"/>
      <c r="AK53" s="109"/>
      <c r="AL53" s="109"/>
      <c r="AM53" s="109"/>
      <c r="AN53" s="109">
        <f>データ!BA7</f>
        <v>39</v>
      </c>
      <c r="AO53" s="109"/>
      <c r="AP53" s="109"/>
      <c r="AQ53" s="109"/>
      <c r="AR53" s="109"/>
      <c r="AS53" s="109"/>
      <c r="AT53" s="109"/>
      <c r="AU53" s="109"/>
      <c r="AV53" s="109"/>
      <c r="AW53" s="109"/>
      <c r="AX53" s="109"/>
      <c r="AY53" s="109"/>
      <c r="AZ53" s="109"/>
      <c r="BA53" s="109"/>
      <c r="BB53" s="109"/>
      <c r="BC53" s="109"/>
      <c r="BD53" s="109"/>
      <c r="BE53" s="109"/>
      <c r="BF53" s="109"/>
      <c r="BG53" s="109">
        <f>データ!BB7</f>
        <v>25</v>
      </c>
      <c r="BH53" s="109"/>
      <c r="BI53" s="109"/>
      <c r="BJ53" s="109"/>
      <c r="BK53" s="109"/>
      <c r="BL53" s="109"/>
      <c r="BM53" s="109"/>
      <c r="BN53" s="109"/>
      <c r="BO53" s="109"/>
      <c r="BP53" s="109"/>
      <c r="BQ53" s="109"/>
      <c r="BR53" s="109"/>
      <c r="BS53" s="109"/>
      <c r="BT53" s="109"/>
      <c r="BU53" s="109"/>
      <c r="BV53" s="109"/>
      <c r="BW53" s="109"/>
      <c r="BX53" s="109"/>
      <c r="BY53" s="109"/>
      <c r="BZ53" s="109">
        <f>データ!BC7</f>
        <v>23</v>
      </c>
      <c r="CA53" s="109"/>
      <c r="CB53" s="109"/>
      <c r="CC53" s="109"/>
      <c r="CD53" s="109"/>
      <c r="CE53" s="109"/>
      <c r="CF53" s="109"/>
      <c r="CG53" s="109"/>
      <c r="CH53" s="109"/>
      <c r="CI53" s="109"/>
      <c r="CJ53" s="109"/>
      <c r="CK53" s="109"/>
      <c r="CL53" s="109"/>
      <c r="CM53" s="109"/>
      <c r="CN53" s="109"/>
      <c r="CO53" s="109"/>
      <c r="CP53" s="109"/>
      <c r="CQ53" s="109"/>
      <c r="CR53" s="109"/>
      <c r="CS53" s="109">
        <f>データ!BD7</f>
        <v>11</v>
      </c>
      <c r="CT53" s="109"/>
      <c r="CU53" s="109"/>
      <c r="CV53" s="109"/>
      <c r="CW53" s="109"/>
      <c r="CX53" s="109"/>
      <c r="CY53" s="109"/>
      <c r="CZ53" s="109"/>
      <c r="DA53" s="109"/>
      <c r="DB53" s="109"/>
      <c r="DC53" s="109"/>
      <c r="DD53" s="109"/>
      <c r="DE53" s="109"/>
      <c r="DF53" s="109"/>
      <c r="DG53" s="109"/>
      <c r="DH53" s="109"/>
      <c r="DI53" s="109"/>
      <c r="DJ53" s="109"/>
      <c r="DK53" s="109"/>
      <c r="DL53" s="29"/>
      <c r="DM53" s="29"/>
      <c r="DN53" s="29"/>
      <c r="DO53" s="29"/>
      <c r="DP53" s="29"/>
      <c r="DQ53" s="29"/>
      <c r="DR53" s="29"/>
      <c r="DS53" s="29"/>
      <c r="DT53" s="29"/>
      <c r="DU53" s="29"/>
      <c r="DV53" s="29"/>
      <c r="DW53" s="29"/>
      <c r="DX53" s="29"/>
      <c r="DY53" s="29"/>
      <c r="DZ53" s="29"/>
      <c r="EA53" s="106" t="s">
        <v>29</v>
      </c>
      <c r="EB53" s="107"/>
      <c r="EC53" s="107"/>
      <c r="ED53" s="107"/>
      <c r="EE53" s="107"/>
      <c r="EF53" s="107"/>
      <c r="EG53" s="107"/>
      <c r="EH53" s="107"/>
      <c r="EI53" s="107"/>
      <c r="EJ53" s="107"/>
      <c r="EK53" s="108"/>
      <c r="EL53" s="110">
        <f>データ!BK7</f>
        <v>33.200000000000003</v>
      </c>
      <c r="EM53" s="110"/>
      <c r="EN53" s="110"/>
      <c r="EO53" s="110"/>
      <c r="EP53" s="110"/>
      <c r="EQ53" s="110"/>
      <c r="ER53" s="110"/>
      <c r="ES53" s="110"/>
      <c r="ET53" s="110"/>
      <c r="EU53" s="110"/>
      <c r="EV53" s="110"/>
      <c r="EW53" s="110"/>
      <c r="EX53" s="110"/>
      <c r="EY53" s="110"/>
      <c r="EZ53" s="110"/>
      <c r="FA53" s="110"/>
      <c r="FB53" s="110"/>
      <c r="FC53" s="110"/>
      <c r="FD53" s="110"/>
      <c r="FE53" s="110">
        <f>データ!BL7</f>
        <v>29.6</v>
      </c>
      <c r="FF53" s="110"/>
      <c r="FG53" s="110"/>
      <c r="FH53" s="110"/>
      <c r="FI53" s="110"/>
      <c r="FJ53" s="110"/>
      <c r="FK53" s="110"/>
      <c r="FL53" s="110"/>
      <c r="FM53" s="110"/>
      <c r="FN53" s="110"/>
      <c r="FO53" s="110"/>
      <c r="FP53" s="110"/>
      <c r="FQ53" s="110"/>
      <c r="FR53" s="110"/>
      <c r="FS53" s="110"/>
      <c r="FT53" s="110"/>
      <c r="FU53" s="110"/>
      <c r="FV53" s="110"/>
      <c r="FW53" s="110"/>
      <c r="FX53" s="110">
        <f>データ!BM7</f>
        <v>29.2</v>
      </c>
      <c r="FY53" s="110"/>
      <c r="FZ53" s="110"/>
      <c r="GA53" s="110"/>
      <c r="GB53" s="110"/>
      <c r="GC53" s="110"/>
      <c r="GD53" s="110"/>
      <c r="GE53" s="110"/>
      <c r="GF53" s="110"/>
      <c r="GG53" s="110"/>
      <c r="GH53" s="110"/>
      <c r="GI53" s="110"/>
      <c r="GJ53" s="110"/>
      <c r="GK53" s="110"/>
      <c r="GL53" s="110"/>
      <c r="GM53" s="110"/>
      <c r="GN53" s="110"/>
      <c r="GO53" s="110"/>
      <c r="GP53" s="110"/>
      <c r="GQ53" s="110">
        <f>データ!BN7</f>
        <v>30.4</v>
      </c>
      <c r="GR53" s="110"/>
      <c r="GS53" s="110"/>
      <c r="GT53" s="110"/>
      <c r="GU53" s="110"/>
      <c r="GV53" s="110"/>
      <c r="GW53" s="110"/>
      <c r="GX53" s="110"/>
      <c r="GY53" s="110"/>
      <c r="GZ53" s="110"/>
      <c r="HA53" s="110"/>
      <c r="HB53" s="110"/>
      <c r="HC53" s="110"/>
      <c r="HD53" s="110"/>
      <c r="HE53" s="110"/>
      <c r="HF53" s="110"/>
      <c r="HG53" s="110"/>
      <c r="HH53" s="110"/>
      <c r="HI53" s="110"/>
      <c r="HJ53" s="110">
        <f>データ!BO7</f>
        <v>5.8</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6" t="s">
        <v>29</v>
      </c>
      <c r="IS53" s="107"/>
      <c r="IT53" s="107"/>
      <c r="IU53" s="107"/>
      <c r="IV53" s="107"/>
      <c r="IW53" s="107"/>
      <c r="IX53" s="107"/>
      <c r="IY53" s="107"/>
      <c r="IZ53" s="107"/>
      <c r="JA53" s="107"/>
      <c r="JB53" s="108"/>
      <c r="JC53" s="109">
        <f>データ!BV7</f>
        <v>37496</v>
      </c>
      <c r="JD53" s="109"/>
      <c r="JE53" s="109"/>
      <c r="JF53" s="109"/>
      <c r="JG53" s="109"/>
      <c r="JH53" s="109"/>
      <c r="JI53" s="109"/>
      <c r="JJ53" s="109"/>
      <c r="JK53" s="109"/>
      <c r="JL53" s="109"/>
      <c r="JM53" s="109"/>
      <c r="JN53" s="109"/>
      <c r="JO53" s="109"/>
      <c r="JP53" s="109"/>
      <c r="JQ53" s="109"/>
      <c r="JR53" s="109"/>
      <c r="JS53" s="109"/>
      <c r="JT53" s="109"/>
      <c r="JU53" s="109"/>
      <c r="JV53" s="109">
        <f>データ!BW7</f>
        <v>31888</v>
      </c>
      <c r="JW53" s="109"/>
      <c r="JX53" s="109"/>
      <c r="JY53" s="109"/>
      <c r="JZ53" s="109"/>
      <c r="KA53" s="109"/>
      <c r="KB53" s="109"/>
      <c r="KC53" s="109"/>
      <c r="KD53" s="109"/>
      <c r="KE53" s="109"/>
      <c r="KF53" s="109"/>
      <c r="KG53" s="109"/>
      <c r="KH53" s="109"/>
      <c r="KI53" s="109"/>
      <c r="KJ53" s="109"/>
      <c r="KK53" s="109"/>
      <c r="KL53" s="109"/>
      <c r="KM53" s="109"/>
      <c r="KN53" s="109"/>
      <c r="KO53" s="109">
        <f>データ!BX7</f>
        <v>13314</v>
      </c>
      <c r="KP53" s="109"/>
      <c r="KQ53" s="109"/>
      <c r="KR53" s="109"/>
      <c r="KS53" s="109"/>
      <c r="KT53" s="109"/>
      <c r="KU53" s="109"/>
      <c r="KV53" s="109"/>
      <c r="KW53" s="109"/>
      <c r="KX53" s="109"/>
      <c r="KY53" s="109"/>
      <c r="KZ53" s="109"/>
      <c r="LA53" s="109"/>
      <c r="LB53" s="109"/>
      <c r="LC53" s="109"/>
      <c r="LD53" s="109"/>
      <c r="LE53" s="109"/>
      <c r="LF53" s="109"/>
      <c r="LG53" s="109"/>
      <c r="LH53" s="109">
        <f>データ!BY7</f>
        <v>28825</v>
      </c>
      <c r="LI53" s="109"/>
      <c r="LJ53" s="109"/>
      <c r="LK53" s="109"/>
      <c r="LL53" s="109"/>
      <c r="LM53" s="109"/>
      <c r="LN53" s="109"/>
      <c r="LO53" s="109"/>
      <c r="LP53" s="109"/>
      <c r="LQ53" s="109"/>
      <c r="LR53" s="109"/>
      <c r="LS53" s="109"/>
      <c r="LT53" s="109"/>
      <c r="LU53" s="109"/>
      <c r="LV53" s="109"/>
      <c r="LW53" s="109"/>
      <c r="LX53" s="109"/>
      <c r="LY53" s="109"/>
      <c r="LZ53" s="109"/>
      <c r="MA53" s="109">
        <f>データ!BZ7</f>
        <v>26838</v>
      </c>
      <c r="MB53" s="109"/>
      <c r="MC53" s="109"/>
      <c r="MD53" s="109"/>
      <c r="ME53" s="109"/>
      <c r="MF53" s="109"/>
      <c r="MG53" s="109"/>
      <c r="MH53" s="109"/>
      <c r="MI53" s="109"/>
      <c r="MJ53" s="109"/>
      <c r="MK53" s="109"/>
      <c r="ML53" s="109"/>
      <c r="MM53" s="109"/>
      <c r="MN53" s="109"/>
      <c r="MO53" s="109"/>
      <c r="MP53" s="109"/>
      <c r="MQ53" s="109"/>
      <c r="MR53" s="109"/>
      <c r="MS53" s="109"/>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128</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7">
        <f>データ!CM7</f>
        <v>191355</v>
      </c>
      <c r="CW67" s="88"/>
      <c r="CX67" s="88"/>
      <c r="CY67" s="88"/>
      <c r="CZ67" s="88"/>
      <c r="DA67" s="88"/>
      <c r="DB67" s="88"/>
      <c r="DC67" s="88"/>
      <c r="DD67" s="88"/>
      <c r="DE67" s="88"/>
      <c r="DF67" s="88"/>
      <c r="DG67" s="88"/>
      <c r="DH67" s="88"/>
      <c r="DI67" s="88"/>
      <c r="DJ67" s="88"/>
      <c r="DK67" s="88"/>
      <c r="DL67" s="88"/>
      <c r="DM67" s="88"/>
      <c r="DN67" s="88"/>
      <c r="DO67" s="88"/>
      <c r="DP67" s="88"/>
      <c r="DQ67" s="88"/>
      <c r="DR67" s="88"/>
      <c r="DS67" s="88"/>
      <c r="DT67" s="88"/>
      <c r="DU67" s="88"/>
      <c r="DV67" s="88"/>
      <c r="DW67" s="88"/>
      <c r="DX67" s="88"/>
      <c r="DY67" s="88"/>
      <c r="DZ67" s="88"/>
      <c r="EA67" s="88"/>
      <c r="EB67" s="88"/>
      <c r="EC67" s="88"/>
      <c r="ED67" s="88"/>
      <c r="EE67" s="88"/>
      <c r="EF67" s="88"/>
      <c r="EG67" s="88"/>
      <c r="EH67" s="88"/>
      <c r="EI67" s="88"/>
      <c r="EJ67" s="88"/>
      <c r="EK67" s="88"/>
      <c r="EL67" s="88"/>
      <c r="EM67" s="88"/>
      <c r="EN67" s="88"/>
      <c r="EO67" s="88"/>
      <c r="EP67" s="88"/>
      <c r="EQ67" s="88"/>
      <c r="ER67" s="88"/>
      <c r="ES67" s="88"/>
      <c r="ET67" s="88"/>
      <c r="EU67" s="88"/>
      <c r="EV67" s="88"/>
      <c r="EW67" s="88"/>
      <c r="EX67" s="88"/>
      <c r="EY67" s="88"/>
      <c r="EZ67" s="88"/>
      <c r="FA67" s="88"/>
      <c r="FB67" s="88"/>
      <c r="FC67" s="88"/>
      <c r="FD67" s="88"/>
      <c r="FE67" s="88"/>
      <c r="FF67" s="88"/>
      <c r="FG67" s="88"/>
      <c r="FH67" s="88"/>
      <c r="FI67" s="88"/>
      <c r="FJ67" s="88"/>
      <c r="FK67" s="88"/>
      <c r="FL67" s="88"/>
      <c r="FM67" s="88"/>
      <c r="FN67" s="88"/>
      <c r="FO67" s="88"/>
      <c r="FP67" s="88"/>
      <c r="FQ67" s="88"/>
      <c r="FR67" s="88"/>
      <c r="FS67" s="88"/>
      <c r="FT67" s="88"/>
      <c r="FU67" s="88"/>
      <c r="FV67" s="88"/>
      <c r="FW67" s="8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90"/>
      <c r="CW68" s="91"/>
      <c r="CX68" s="91"/>
      <c r="CY68" s="91"/>
      <c r="CZ68" s="91"/>
      <c r="DA68" s="91"/>
      <c r="DB68" s="91"/>
      <c r="DC68" s="91"/>
      <c r="DD68" s="91"/>
      <c r="DE68" s="91"/>
      <c r="DF68" s="91"/>
      <c r="DG68" s="91"/>
      <c r="DH68" s="91"/>
      <c r="DI68" s="91"/>
      <c r="DJ68" s="91"/>
      <c r="DK68" s="91"/>
      <c r="DL68" s="91"/>
      <c r="DM68" s="91"/>
      <c r="DN68" s="91"/>
      <c r="DO68" s="91"/>
      <c r="DP68" s="91"/>
      <c r="DQ68" s="91"/>
      <c r="DR68" s="91"/>
      <c r="DS68" s="91"/>
      <c r="DT68" s="91"/>
      <c r="DU68" s="91"/>
      <c r="DV68" s="91"/>
      <c r="DW68" s="91"/>
      <c r="DX68" s="91"/>
      <c r="DY68" s="91"/>
      <c r="DZ68" s="91"/>
      <c r="EA68" s="91"/>
      <c r="EB68" s="91"/>
      <c r="EC68" s="91"/>
      <c r="ED68" s="91"/>
      <c r="EE68" s="91"/>
      <c r="EF68" s="91"/>
      <c r="EG68" s="91"/>
      <c r="EH68" s="91"/>
      <c r="EI68" s="91"/>
      <c r="EJ68" s="91"/>
      <c r="EK68" s="91"/>
      <c r="EL68" s="91"/>
      <c r="EM68" s="91"/>
      <c r="EN68" s="91"/>
      <c r="EO68" s="91"/>
      <c r="EP68" s="91"/>
      <c r="EQ68" s="91"/>
      <c r="ER68" s="91"/>
      <c r="ES68" s="91"/>
      <c r="ET68" s="91"/>
      <c r="EU68" s="91"/>
      <c r="EV68" s="91"/>
      <c r="EW68" s="91"/>
      <c r="EX68" s="91"/>
      <c r="EY68" s="91"/>
      <c r="EZ68" s="91"/>
      <c r="FA68" s="91"/>
      <c r="FB68" s="91"/>
      <c r="FC68" s="91"/>
      <c r="FD68" s="91"/>
      <c r="FE68" s="91"/>
      <c r="FF68" s="91"/>
      <c r="FG68" s="91"/>
      <c r="FH68" s="91"/>
      <c r="FI68" s="91"/>
      <c r="FJ68" s="91"/>
      <c r="FK68" s="91"/>
      <c r="FL68" s="91"/>
      <c r="FM68" s="91"/>
      <c r="FN68" s="91"/>
      <c r="FO68" s="91"/>
      <c r="FP68" s="91"/>
      <c r="FQ68" s="91"/>
      <c r="FR68" s="91"/>
      <c r="FS68" s="91"/>
      <c r="FT68" s="91"/>
      <c r="FU68" s="91"/>
      <c r="FV68" s="91"/>
      <c r="FW68" s="9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90"/>
      <c r="CW69" s="91"/>
      <c r="CX69" s="91"/>
      <c r="CY69" s="91"/>
      <c r="CZ69" s="91"/>
      <c r="DA69" s="91"/>
      <c r="DB69" s="91"/>
      <c r="DC69" s="91"/>
      <c r="DD69" s="91"/>
      <c r="DE69" s="91"/>
      <c r="DF69" s="91"/>
      <c r="DG69" s="91"/>
      <c r="DH69" s="91"/>
      <c r="DI69" s="91"/>
      <c r="DJ69" s="91"/>
      <c r="DK69" s="91"/>
      <c r="DL69" s="91"/>
      <c r="DM69" s="91"/>
      <c r="DN69" s="91"/>
      <c r="DO69" s="91"/>
      <c r="DP69" s="91"/>
      <c r="DQ69" s="91"/>
      <c r="DR69" s="91"/>
      <c r="DS69" s="91"/>
      <c r="DT69" s="91"/>
      <c r="DU69" s="91"/>
      <c r="DV69" s="91"/>
      <c r="DW69" s="91"/>
      <c r="DX69" s="91"/>
      <c r="DY69" s="91"/>
      <c r="DZ69" s="91"/>
      <c r="EA69" s="91"/>
      <c r="EB69" s="91"/>
      <c r="EC69" s="91"/>
      <c r="ED69" s="91"/>
      <c r="EE69" s="91"/>
      <c r="EF69" s="91"/>
      <c r="EG69" s="91"/>
      <c r="EH69" s="91"/>
      <c r="EI69" s="91"/>
      <c r="EJ69" s="91"/>
      <c r="EK69" s="91"/>
      <c r="EL69" s="91"/>
      <c r="EM69" s="91"/>
      <c r="EN69" s="91"/>
      <c r="EO69" s="91"/>
      <c r="EP69" s="91"/>
      <c r="EQ69" s="91"/>
      <c r="ER69" s="91"/>
      <c r="ES69" s="91"/>
      <c r="ET69" s="91"/>
      <c r="EU69" s="91"/>
      <c r="EV69" s="91"/>
      <c r="EW69" s="91"/>
      <c r="EX69" s="91"/>
      <c r="EY69" s="91"/>
      <c r="EZ69" s="91"/>
      <c r="FA69" s="91"/>
      <c r="FB69" s="91"/>
      <c r="FC69" s="91"/>
      <c r="FD69" s="91"/>
      <c r="FE69" s="91"/>
      <c r="FF69" s="91"/>
      <c r="FG69" s="91"/>
      <c r="FH69" s="91"/>
      <c r="FI69" s="91"/>
      <c r="FJ69" s="91"/>
      <c r="FK69" s="91"/>
      <c r="FL69" s="91"/>
      <c r="FM69" s="91"/>
      <c r="FN69" s="91"/>
      <c r="FO69" s="91"/>
      <c r="FP69" s="91"/>
      <c r="FQ69" s="91"/>
      <c r="FR69" s="91"/>
      <c r="FS69" s="91"/>
      <c r="FT69" s="91"/>
      <c r="FU69" s="91"/>
      <c r="FV69" s="91"/>
      <c r="FW69" s="9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3"/>
      <c r="CW70" s="94"/>
      <c r="CX70" s="94"/>
      <c r="CY70" s="94"/>
      <c r="CZ70" s="94"/>
      <c r="DA70" s="94"/>
      <c r="DB70" s="94"/>
      <c r="DC70" s="94"/>
      <c r="DD70" s="94"/>
      <c r="DE70" s="94"/>
      <c r="DF70" s="94"/>
      <c r="DG70" s="94"/>
      <c r="DH70" s="94"/>
      <c r="DI70" s="94"/>
      <c r="DJ70" s="94"/>
      <c r="DK70" s="94"/>
      <c r="DL70" s="94"/>
      <c r="DM70" s="94"/>
      <c r="DN70" s="94"/>
      <c r="DO70" s="94"/>
      <c r="DP70" s="94"/>
      <c r="DQ70" s="94"/>
      <c r="DR70" s="94"/>
      <c r="DS70" s="94"/>
      <c r="DT70" s="94"/>
      <c r="DU70" s="94"/>
      <c r="DV70" s="94"/>
      <c r="DW70" s="94"/>
      <c r="DX70" s="94"/>
      <c r="DY70" s="94"/>
      <c r="DZ70" s="94"/>
      <c r="EA70" s="94"/>
      <c r="EB70" s="94"/>
      <c r="EC70" s="94"/>
      <c r="ED70" s="94"/>
      <c r="EE70" s="94"/>
      <c r="EF70" s="94"/>
      <c r="EG70" s="94"/>
      <c r="EH70" s="94"/>
      <c r="EI70" s="94"/>
      <c r="EJ70" s="94"/>
      <c r="EK70" s="94"/>
      <c r="EL70" s="94"/>
      <c r="EM70" s="94"/>
      <c r="EN70" s="94"/>
      <c r="EO70" s="94"/>
      <c r="EP70" s="94"/>
      <c r="EQ70" s="94"/>
      <c r="ER70" s="94"/>
      <c r="ES70" s="94"/>
      <c r="ET70" s="94"/>
      <c r="EU70" s="94"/>
      <c r="EV70" s="94"/>
      <c r="EW70" s="94"/>
      <c r="EX70" s="94"/>
      <c r="EY70" s="94"/>
      <c r="EZ70" s="94"/>
      <c r="FA70" s="94"/>
      <c r="FB70" s="94"/>
      <c r="FC70" s="94"/>
      <c r="FD70" s="94"/>
      <c r="FE70" s="94"/>
      <c r="FF70" s="94"/>
      <c r="FG70" s="94"/>
      <c r="FH70" s="94"/>
      <c r="FI70" s="94"/>
      <c r="FJ70" s="94"/>
      <c r="FK70" s="94"/>
      <c r="FL70" s="94"/>
      <c r="FM70" s="94"/>
      <c r="FN70" s="94"/>
      <c r="FO70" s="94"/>
      <c r="FP70" s="94"/>
      <c r="FQ70" s="94"/>
      <c r="FR70" s="94"/>
      <c r="FS70" s="94"/>
      <c r="FT70" s="94"/>
      <c r="FU70" s="94"/>
      <c r="FV70" s="94"/>
      <c r="FW70" s="9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84" t="str">
        <f>データ!$B$11</f>
        <v>H27</v>
      </c>
      <c r="S76" s="85"/>
      <c r="T76" s="85"/>
      <c r="U76" s="85"/>
      <c r="V76" s="85"/>
      <c r="W76" s="85"/>
      <c r="X76" s="85"/>
      <c r="Y76" s="85"/>
      <c r="Z76" s="85"/>
      <c r="AA76" s="85"/>
      <c r="AB76" s="85"/>
      <c r="AC76" s="85"/>
      <c r="AD76" s="85"/>
      <c r="AE76" s="85"/>
      <c r="AF76" s="86"/>
      <c r="AG76" s="84" t="str">
        <f>データ!$C$11</f>
        <v>H28</v>
      </c>
      <c r="AH76" s="85"/>
      <c r="AI76" s="85"/>
      <c r="AJ76" s="85"/>
      <c r="AK76" s="85"/>
      <c r="AL76" s="85"/>
      <c r="AM76" s="85"/>
      <c r="AN76" s="85"/>
      <c r="AO76" s="85"/>
      <c r="AP76" s="85"/>
      <c r="AQ76" s="85"/>
      <c r="AR76" s="85"/>
      <c r="AS76" s="85"/>
      <c r="AT76" s="85"/>
      <c r="AU76" s="86"/>
      <c r="AV76" s="84" t="str">
        <f>データ!$D$11</f>
        <v>H29</v>
      </c>
      <c r="AW76" s="85"/>
      <c r="AX76" s="85"/>
      <c r="AY76" s="85"/>
      <c r="AZ76" s="85"/>
      <c r="BA76" s="85"/>
      <c r="BB76" s="85"/>
      <c r="BC76" s="85"/>
      <c r="BD76" s="85"/>
      <c r="BE76" s="85"/>
      <c r="BF76" s="85"/>
      <c r="BG76" s="85"/>
      <c r="BH76" s="85"/>
      <c r="BI76" s="85"/>
      <c r="BJ76" s="86"/>
      <c r="BK76" s="84" t="str">
        <f>データ!$E$11</f>
        <v>H30</v>
      </c>
      <c r="BL76" s="85"/>
      <c r="BM76" s="85"/>
      <c r="BN76" s="85"/>
      <c r="BO76" s="85"/>
      <c r="BP76" s="85"/>
      <c r="BQ76" s="85"/>
      <c r="BR76" s="85"/>
      <c r="BS76" s="85"/>
      <c r="BT76" s="85"/>
      <c r="BU76" s="85"/>
      <c r="BV76" s="85"/>
      <c r="BW76" s="85"/>
      <c r="BX76" s="85"/>
      <c r="BY76" s="86"/>
      <c r="BZ76" s="84" t="str">
        <f>データ!$F$11</f>
        <v>R01</v>
      </c>
      <c r="CA76" s="85"/>
      <c r="CB76" s="85"/>
      <c r="CC76" s="85"/>
      <c r="CD76" s="85"/>
      <c r="CE76" s="85"/>
      <c r="CF76" s="85"/>
      <c r="CG76" s="85"/>
      <c r="CH76" s="85"/>
      <c r="CI76" s="85"/>
      <c r="CJ76" s="85"/>
      <c r="CK76" s="85"/>
      <c r="CL76" s="85"/>
      <c r="CM76" s="85"/>
      <c r="CN76" s="86"/>
      <c r="CO76" s="4"/>
      <c r="CP76" s="4"/>
      <c r="CQ76" s="4"/>
      <c r="CR76" s="4"/>
      <c r="CS76" s="4"/>
      <c r="CT76" s="4"/>
      <c r="CU76" s="4"/>
      <c r="CV76" s="87">
        <f>データ!CN7</f>
        <v>339107</v>
      </c>
      <c r="CW76" s="88"/>
      <c r="CX76" s="88"/>
      <c r="CY76" s="88"/>
      <c r="CZ76" s="88"/>
      <c r="DA76" s="88"/>
      <c r="DB76" s="88"/>
      <c r="DC76" s="88"/>
      <c r="DD76" s="88"/>
      <c r="DE76" s="88"/>
      <c r="DF76" s="88"/>
      <c r="DG76" s="88"/>
      <c r="DH76" s="88"/>
      <c r="DI76" s="88"/>
      <c r="DJ76" s="88"/>
      <c r="DK76" s="88"/>
      <c r="DL76" s="88"/>
      <c r="DM76" s="88"/>
      <c r="DN76" s="88"/>
      <c r="DO76" s="88"/>
      <c r="DP76" s="88"/>
      <c r="DQ76" s="88"/>
      <c r="DR76" s="88"/>
      <c r="DS76" s="88"/>
      <c r="DT76" s="88"/>
      <c r="DU76" s="88"/>
      <c r="DV76" s="88"/>
      <c r="DW76" s="88"/>
      <c r="DX76" s="88"/>
      <c r="DY76" s="88"/>
      <c r="DZ76" s="88"/>
      <c r="EA76" s="88"/>
      <c r="EB76" s="88"/>
      <c r="EC76" s="88"/>
      <c r="ED76" s="88"/>
      <c r="EE76" s="88"/>
      <c r="EF76" s="88"/>
      <c r="EG76" s="88"/>
      <c r="EH76" s="88"/>
      <c r="EI76" s="88"/>
      <c r="EJ76" s="88"/>
      <c r="EK76" s="88"/>
      <c r="EL76" s="88"/>
      <c r="EM76" s="88"/>
      <c r="EN76" s="88"/>
      <c r="EO76" s="88"/>
      <c r="EP76" s="88"/>
      <c r="EQ76" s="88"/>
      <c r="ER76" s="88"/>
      <c r="ES76" s="88"/>
      <c r="ET76" s="88"/>
      <c r="EU76" s="88"/>
      <c r="EV76" s="88"/>
      <c r="EW76" s="88"/>
      <c r="EX76" s="88"/>
      <c r="EY76" s="88"/>
      <c r="EZ76" s="88"/>
      <c r="FA76" s="88"/>
      <c r="FB76" s="88"/>
      <c r="FC76" s="88"/>
      <c r="FD76" s="88"/>
      <c r="FE76" s="88"/>
      <c r="FF76" s="88"/>
      <c r="FG76" s="88"/>
      <c r="FH76" s="88"/>
      <c r="FI76" s="88"/>
      <c r="FJ76" s="88"/>
      <c r="FK76" s="88"/>
      <c r="FL76" s="88"/>
      <c r="FM76" s="88"/>
      <c r="FN76" s="88"/>
      <c r="FO76" s="88"/>
      <c r="FP76" s="88"/>
      <c r="FQ76" s="88"/>
      <c r="FR76" s="88"/>
      <c r="FS76" s="88"/>
      <c r="FT76" s="88"/>
      <c r="FU76" s="88"/>
      <c r="FV76" s="88"/>
      <c r="FW76" s="89"/>
      <c r="FY76" s="4"/>
      <c r="FZ76" s="4"/>
      <c r="GA76" s="4"/>
      <c r="GB76" s="4"/>
      <c r="GC76" s="4"/>
      <c r="GD76" s="4"/>
      <c r="GE76" s="4"/>
      <c r="GF76" s="4"/>
      <c r="GG76" s="4"/>
      <c r="GH76" s="4"/>
      <c r="GI76" s="4"/>
      <c r="GJ76" s="4"/>
      <c r="GK76" s="4"/>
      <c r="GL76" s="84" t="str">
        <f>データ!$B$11</f>
        <v>H27</v>
      </c>
      <c r="GM76" s="85"/>
      <c r="GN76" s="85"/>
      <c r="GO76" s="85"/>
      <c r="GP76" s="85"/>
      <c r="GQ76" s="85"/>
      <c r="GR76" s="85"/>
      <c r="GS76" s="85"/>
      <c r="GT76" s="85"/>
      <c r="GU76" s="85"/>
      <c r="GV76" s="85"/>
      <c r="GW76" s="85"/>
      <c r="GX76" s="85"/>
      <c r="GY76" s="85"/>
      <c r="GZ76" s="86"/>
      <c r="HA76" s="84" t="str">
        <f>データ!$C$11</f>
        <v>H28</v>
      </c>
      <c r="HB76" s="85"/>
      <c r="HC76" s="85"/>
      <c r="HD76" s="85"/>
      <c r="HE76" s="85"/>
      <c r="HF76" s="85"/>
      <c r="HG76" s="85"/>
      <c r="HH76" s="85"/>
      <c r="HI76" s="85"/>
      <c r="HJ76" s="85"/>
      <c r="HK76" s="85"/>
      <c r="HL76" s="85"/>
      <c r="HM76" s="85"/>
      <c r="HN76" s="85"/>
      <c r="HO76" s="86"/>
      <c r="HP76" s="84" t="str">
        <f>データ!$D$11</f>
        <v>H29</v>
      </c>
      <c r="HQ76" s="85"/>
      <c r="HR76" s="85"/>
      <c r="HS76" s="85"/>
      <c r="HT76" s="85"/>
      <c r="HU76" s="85"/>
      <c r="HV76" s="85"/>
      <c r="HW76" s="85"/>
      <c r="HX76" s="85"/>
      <c r="HY76" s="85"/>
      <c r="HZ76" s="85"/>
      <c r="IA76" s="85"/>
      <c r="IB76" s="85"/>
      <c r="IC76" s="85"/>
      <c r="ID76" s="86"/>
      <c r="IE76" s="84" t="str">
        <f>データ!$E$11</f>
        <v>H30</v>
      </c>
      <c r="IF76" s="85"/>
      <c r="IG76" s="85"/>
      <c r="IH76" s="85"/>
      <c r="II76" s="85"/>
      <c r="IJ76" s="85"/>
      <c r="IK76" s="85"/>
      <c r="IL76" s="85"/>
      <c r="IM76" s="85"/>
      <c r="IN76" s="85"/>
      <c r="IO76" s="85"/>
      <c r="IP76" s="85"/>
      <c r="IQ76" s="85"/>
      <c r="IR76" s="85"/>
      <c r="IS76" s="86"/>
      <c r="IT76" s="84" t="str">
        <f>データ!$F$11</f>
        <v>R01</v>
      </c>
      <c r="IU76" s="85"/>
      <c r="IV76" s="85"/>
      <c r="IW76" s="85"/>
      <c r="IX76" s="85"/>
      <c r="IY76" s="85"/>
      <c r="IZ76" s="85"/>
      <c r="JA76" s="85"/>
      <c r="JB76" s="85"/>
      <c r="JC76" s="85"/>
      <c r="JD76" s="85"/>
      <c r="JE76" s="85"/>
      <c r="JF76" s="85"/>
      <c r="JG76" s="85"/>
      <c r="JH76" s="86"/>
      <c r="JL76" s="4"/>
      <c r="JM76" s="4"/>
      <c r="JN76" s="4"/>
      <c r="JO76" s="4"/>
      <c r="JP76" s="4"/>
      <c r="JQ76" s="4"/>
      <c r="JR76" s="4"/>
      <c r="JS76" s="4"/>
      <c r="JT76" s="4"/>
      <c r="JU76" s="4"/>
      <c r="JV76" s="4"/>
      <c r="JW76" s="4"/>
      <c r="JX76" s="4"/>
      <c r="JY76" s="4"/>
      <c r="JZ76" s="4"/>
      <c r="KA76" s="84" t="str">
        <f>データ!$B$11</f>
        <v>H27</v>
      </c>
      <c r="KB76" s="85"/>
      <c r="KC76" s="85"/>
      <c r="KD76" s="85"/>
      <c r="KE76" s="85"/>
      <c r="KF76" s="85"/>
      <c r="KG76" s="85"/>
      <c r="KH76" s="85"/>
      <c r="KI76" s="85"/>
      <c r="KJ76" s="85"/>
      <c r="KK76" s="85"/>
      <c r="KL76" s="85"/>
      <c r="KM76" s="85"/>
      <c r="KN76" s="85"/>
      <c r="KO76" s="86"/>
      <c r="KP76" s="84" t="str">
        <f>データ!$C$11</f>
        <v>H28</v>
      </c>
      <c r="KQ76" s="85"/>
      <c r="KR76" s="85"/>
      <c r="KS76" s="85"/>
      <c r="KT76" s="85"/>
      <c r="KU76" s="85"/>
      <c r="KV76" s="85"/>
      <c r="KW76" s="85"/>
      <c r="KX76" s="85"/>
      <c r="KY76" s="85"/>
      <c r="KZ76" s="85"/>
      <c r="LA76" s="85"/>
      <c r="LB76" s="85"/>
      <c r="LC76" s="85"/>
      <c r="LD76" s="86"/>
      <c r="LE76" s="84" t="str">
        <f>データ!$D$11</f>
        <v>H29</v>
      </c>
      <c r="LF76" s="85"/>
      <c r="LG76" s="85"/>
      <c r="LH76" s="85"/>
      <c r="LI76" s="85"/>
      <c r="LJ76" s="85"/>
      <c r="LK76" s="85"/>
      <c r="LL76" s="85"/>
      <c r="LM76" s="85"/>
      <c r="LN76" s="85"/>
      <c r="LO76" s="85"/>
      <c r="LP76" s="85"/>
      <c r="LQ76" s="85"/>
      <c r="LR76" s="85"/>
      <c r="LS76" s="86"/>
      <c r="LT76" s="84" t="str">
        <f>データ!$E$11</f>
        <v>H30</v>
      </c>
      <c r="LU76" s="85"/>
      <c r="LV76" s="85"/>
      <c r="LW76" s="85"/>
      <c r="LX76" s="85"/>
      <c r="LY76" s="85"/>
      <c r="LZ76" s="85"/>
      <c r="MA76" s="85"/>
      <c r="MB76" s="85"/>
      <c r="MC76" s="85"/>
      <c r="MD76" s="85"/>
      <c r="ME76" s="85"/>
      <c r="MF76" s="85"/>
      <c r="MG76" s="85"/>
      <c r="MH76" s="86"/>
      <c r="MI76" s="84" t="str">
        <f>データ!$F$11</f>
        <v>R01</v>
      </c>
      <c r="MJ76" s="85"/>
      <c r="MK76" s="85"/>
      <c r="ML76" s="85"/>
      <c r="MM76" s="85"/>
      <c r="MN76" s="85"/>
      <c r="MO76" s="85"/>
      <c r="MP76" s="85"/>
      <c r="MQ76" s="85"/>
      <c r="MR76" s="85"/>
      <c r="MS76" s="85"/>
      <c r="MT76" s="85"/>
      <c r="MU76" s="85"/>
      <c r="MV76" s="85"/>
      <c r="MW76" s="86"/>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90"/>
      <c r="CW77" s="91"/>
      <c r="CX77" s="91"/>
      <c r="CY77" s="91"/>
      <c r="CZ77" s="91"/>
      <c r="DA77" s="91"/>
      <c r="DB77" s="91"/>
      <c r="DC77" s="91"/>
      <c r="DD77" s="91"/>
      <c r="DE77" s="91"/>
      <c r="DF77" s="91"/>
      <c r="DG77" s="91"/>
      <c r="DH77" s="91"/>
      <c r="DI77" s="91"/>
      <c r="DJ77" s="91"/>
      <c r="DK77" s="91"/>
      <c r="DL77" s="91"/>
      <c r="DM77" s="91"/>
      <c r="DN77" s="91"/>
      <c r="DO77" s="91"/>
      <c r="DP77" s="91"/>
      <c r="DQ77" s="91"/>
      <c r="DR77" s="91"/>
      <c r="DS77" s="91"/>
      <c r="DT77" s="91"/>
      <c r="DU77" s="91"/>
      <c r="DV77" s="91"/>
      <c r="DW77" s="91"/>
      <c r="DX77" s="91"/>
      <c r="DY77" s="91"/>
      <c r="DZ77" s="91"/>
      <c r="EA77" s="91"/>
      <c r="EB77" s="91"/>
      <c r="EC77" s="91"/>
      <c r="ED77" s="91"/>
      <c r="EE77" s="91"/>
      <c r="EF77" s="91"/>
      <c r="EG77" s="91"/>
      <c r="EH77" s="91"/>
      <c r="EI77" s="91"/>
      <c r="EJ77" s="91"/>
      <c r="EK77" s="91"/>
      <c r="EL77" s="91"/>
      <c r="EM77" s="91"/>
      <c r="EN77" s="91"/>
      <c r="EO77" s="91"/>
      <c r="EP77" s="91"/>
      <c r="EQ77" s="91"/>
      <c r="ER77" s="91"/>
      <c r="ES77" s="91"/>
      <c r="ET77" s="91"/>
      <c r="EU77" s="91"/>
      <c r="EV77" s="91"/>
      <c r="EW77" s="91"/>
      <c r="EX77" s="91"/>
      <c r="EY77" s="91"/>
      <c r="EZ77" s="91"/>
      <c r="FA77" s="91"/>
      <c r="FB77" s="91"/>
      <c r="FC77" s="91"/>
      <c r="FD77" s="91"/>
      <c r="FE77" s="91"/>
      <c r="FF77" s="91"/>
      <c r="FG77" s="91"/>
      <c r="FH77" s="91"/>
      <c r="FI77" s="91"/>
      <c r="FJ77" s="91"/>
      <c r="FK77" s="91"/>
      <c r="FL77" s="91"/>
      <c r="FM77" s="91"/>
      <c r="FN77" s="91"/>
      <c r="FO77" s="91"/>
      <c r="FP77" s="91"/>
      <c r="FQ77" s="91"/>
      <c r="FR77" s="91"/>
      <c r="FS77" s="91"/>
      <c r="FT77" s="91"/>
      <c r="FU77" s="91"/>
      <c r="FV77" s="91"/>
      <c r="FW77" s="92"/>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90"/>
      <c r="CW78" s="91"/>
      <c r="CX78" s="91"/>
      <c r="CY78" s="91"/>
      <c r="CZ78" s="91"/>
      <c r="DA78" s="91"/>
      <c r="DB78" s="91"/>
      <c r="DC78" s="91"/>
      <c r="DD78" s="91"/>
      <c r="DE78" s="91"/>
      <c r="DF78" s="91"/>
      <c r="DG78" s="91"/>
      <c r="DH78" s="91"/>
      <c r="DI78" s="91"/>
      <c r="DJ78" s="91"/>
      <c r="DK78" s="91"/>
      <c r="DL78" s="91"/>
      <c r="DM78" s="91"/>
      <c r="DN78" s="91"/>
      <c r="DO78" s="91"/>
      <c r="DP78" s="91"/>
      <c r="DQ78" s="91"/>
      <c r="DR78" s="91"/>
      <c r="DS78" s="91"/>
      <c r="DT78" s="91"/>
      <c r="DU78" s="91"/>
      <c r="DV78" s="91"/>
      <c r="DW78" s="91"/>
      <c r="DX78" s="91"/>
      <c r="DY78" s="91"/>
      <c r="DZ78" s="91"/>
      <c r="EA78" s="91"/>
      <c r="EB78" s="91"/>
      <c r="EC78" s="91"/>
      <c r="ED78" s="91"/>
      <c r="EE78" s="91"/>
      <c r="EF78" s="91"/>
      <c r="EG78" s="91"/>
      <c r="EH78" s="91"/>
      <c r="EI78" s="91"/>
      <c r="EJ78" s="91"/>
      <c r="EK78" s="91"/>
      <c r="EL78" s="91"/>
      <c r="EM78" s="91"/>
      <c r="EN78" s="91"/>
      <c r="EO78" s="91"/>
      <c r="EP78" s="91"/>
      <c r="EQ78" s="91"/>
      <c r="ER78" s="91"/>
      <c r="ES78" s="91"/>
      <c r="ET78" s="91"/>
      <c r="EU78" s="91"/>
      <c r="EV78" s="91"/>
      <c r="EW78" s="91"/>
      <c r="EX78" s="91"/>
      <c r="EY78" s="91"/>
      <c r="EZ78" s="91"/>
      <c r="FA78" s="91"/>
      <c r="FB78" s="91"/>
      <c r="FC78" s="91"/>
      <c r="FD78" s="91"/>
      <c r="FE78" s="91"/>
      <c r="FF78" s="91"/>
      <c r="FG78" s="91"/>
      <c r="FH78" s="91"/>
      <c r="FI78" s="91"/>
      <c r="FJ78" s="91"/>
      <c r="FK78" s="91"/>
      <c r="FL78" s="91"/>
      <c r="FM78" s="91"/>
      <c r="FN78" s="91"/>
      <c r="FO78" s="91"/>
      <c r="FP78" s="91"/>
      <c r="FQ78" s="91"/>
      <c r="FR78" s="91"/>
      <c r="FS78" s="91"/>
      <c r="FT78" s="91"/>
      <c r="FU78" s="91"/>
      <c r="FV78" s="91"/>
      <c r="FW78" s="92"/>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280</v>
      </c>
      <c r="KB78" s="81"/>
      <c r="KC78" s="81"/>
      <c r="KD78" s="81"/>
      <c r="KE78" s="81"/>
      <c r="KF78" s="81"/>
      <c r="KG78" s="81"/>
      <c r="KH78" s="81"/>
      <c r="KI78" s="81"/>
      <c r="KJ78" s="81"/>
      <c r="KK78" s="81"/>
      <c r="KL78" s="81"/>
      <c r="KM78" s="81"/>
      <c r="KN78" s="81"/>
      <c r="KO78" s="82"/>
      <c r="KP78" s="80">
        <f>データ!DF7</f>
        <v>239.6</v>
      </c>
      <c r="KQ78" s="81"/>
      <c r="KR78" s="81"/>
      <c r="KS78" s="81"/>
      <c r="KT78" s="81"/>
      <c r="KU78" s="81"/>
      <c r="KV78" s="81"/>
      <c r="KW78" s="81"/>
      <c r="KX78" s="81"/>
      <c r="KY78" s="81"/>
      <c r="KZ78" s="81"/>
      <c r="LA78" s="81"/>
      <c r="LB78" s="81"/>
      <c r="LC78" s="81"/>
      <c r="LD78" s="82"/>
      <c r="LE78" s="80">
        <f>データ!DG7</f>
        <v>224.1</v>
      </c>
      <c r="LF78" s="81"/>
      <c r="LG78" s="81"/>
      <c r="LH78" s="81"/>
      <c r="LI78" s="81"/>
      <c r="LJ78" s="81"/>
      <c r="LK78" s="81"/>
      <c r="LL78" s="81"/>
      <c r="LM78" s="81"/>
      <c r="LN78" s="81"/>
      <c r="LO78" s="81"/>
      <c r="LP78" s="81"/>
      <c r="LQ78" s="81"/>
      <c r="LR78" s="81"/>
      <c r="LS78" s="82"/>
      <c r="LT78" s="80">
        <f>データ!DH7</f>
        <v>152.5</v>
      </c>
      <c r="LU78" s="81"/>
      <c r="LV78" s="81"/>
      <c r="LW78" s="81"/>
      <c r="LX78" s="81"/>
      <c r="LY78" s="81"/>
      <c r="LZ78" s="81"/>
      <c r="MA78" s="81"/>
      <c r="MB78" s="81"/>
      <c r="MC78" s="81"/>
      <c r="MD78" s="81"/>
      <c r="ME78" s="81"/>
      <c r="MF78" s="81"/>
      <c r="MG78" s="81"/>
      <c r="MH78" s="82"/>
      <c r="MI78" s="80">
        <f>データ!DI7</f>
        <v>1239.2</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3"/>
      <c r="CW79" s="94"/>
      <c r="CX79" s="94"/>
      <c r="CY79" s="94"/>
      <c r="CZ79" s="94"/>
      <c r="DA79" s="94"/>
      <c r="DB79" s="94"/>
      <c r="DC79" s="94"/>
      <c r="DD79" s="94"/>
      <c r="DE79" s="94"/>
      <c r="DF79" s="94"/>
      <c r="DG79" s="94"/>
      <c r="DH79" s="94"/>
      <c r="DI79" s="94"/>
      <c r="DJ79" s="94"/>
      <c r="DK79" s="94"/>
      <c r="DL79" s="94"/>
      <c r="DM79" s="94"/>
      <c r="DN79" s="94"/>
      <c r="DO79" s="94"/>
      <c r="DP79" s="94"/>
      <c r="DQ79" s="94"/>
      <c r="DR79" s="94"/>
      <c r="DS79" s="94"/>
      <c r="DT79" s="94"/>
      <c r="DU79" s="94"/>
      <c r="DV79" s="94"/>
      <c r="DW79" s="94"/>
      <c r="DX79" s="94"/>
      <c r="DY79" s="94"/>
      <c r="DZ79" s="94"/>
      <c r="EA79" s="94"/>
      <c r="EB79" s="94"/>
      <c r="EC79" s="94"/>
      <c r="ED79" s="94"/>
      <c r="EE79" s="94"/>
      <c r="EF79" s="94"/>
      <c r="EG79" s="94"/>
      <c r="EH79" s="94"/>
      <c r="EI79" s="94"/>
      <c r="EJ79" s="94"/>
      <c r="EK79" s="94"/>
      <c r="EL79" s="94"/>
      <c r="EM79" s="94"/>
      <c r="EN79" s="94"/>
      <c r="EO79" s="94"/>
      <c r="EP79" s="94"/>
      <c r="EQ79" s="94"/>
      <c r="ER79" s="94"/>
      <c r="ES79" s="94"/>
      <c r="ET79" s="94"/>
      <c r="EU79" s="94"/>
      <c r="EV79" s="94"/>
      <c r="EW79" s="94"/>
      <c r="EX79" s="94"/>
      <c r="EY79" s="94"/>
      <c r="EZ79" s="94"/>
      <c r="FA79" s="94"/>
      <c r="FB79" s="94"/>
      <c r="FC79" s="94"/>
      <c r="FD79" s="94"/>
      <c r="FE79" s="94"/>
      <c r="FF79" s="94"/>
      <c r="FG79" s="94"/>
      <c r="FH79" s="94"/>
      <c r="FI79" s="94"/>
      <c r="FJ79" s="94"/>
      <c r="FK79" s="94"/>
      <c r="FL79" s="94"/>
      <c r="FM79" s="94"/>
      <c r="FN79" s="94"/>
      <c r="FO79" s="94"/>
      <c r="FP79" s="94"/>
      <c r="FQ79" s="94"/>
      <c r="FR79" s="94"/>
      <c r="FS79" s="94"/>
      <c r="FT79" s="94"/>
      <c r="FU79" s="94"/>
      <c r="FV79" s="94"/>
      <c r="FW79" s="9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【619.1】</v>
      </c>
      <c r="C88" s="46" t="str">
        <f>データ!AT6</f>
        <v>【2.3】</v>
      </c>
      <c r="D88" s="46" t="str">
        <f>データ!BE6</f>
        <v>【17】</v>
      </c>
      <c r="E88" s="46" t="str">
        <f>データ!DU6</f>
        <v>【205.9】</v>
      </c>
      <c r="F88" s="46" t="str">
        <f>データ!BP6</f>
        <v>【20.8】</v>
      </c>
      <c r="G88" s="46" t="str">
        <f>データ!CA6</f>
        <v>【14,290】</v>
      </c>
      <c r="H88" s="46" t="str">
        <f>データ!CL6</f>
        <v xml:space="preserve"> </v>
      </c>
      <c r="I88" s="46" t="s">
        <v>48</v>
      </c>
      <c r="J88" s="46" t="s">
        <v>49</v>
      </c>
      <c r="K88" s="46" t="str">
        <f>データ!CY6</f>
        <v xml:space="preserve"> </v>
      </c>
      <c r="L88" s="46" t="str">
        <f>データ!DJ6</f>
        <v>【425.4】</v>
      </c>
      <c r="M88" s="47"/>
      <c r="N88" s="47"/>
      <c r="O88" s="47"/>
      <c r="P88" s="47"/>
      <c r="Q88" s="47"/>
      <c r="R88" s="47"/>
      <c r="S88" s="47"/>
      <c r="T88" s="47"/>
      <c r="U88" s="47"/>
      <c r="V88" s="47"/>
      <c r="W88" s="47"/>
      <c r="X88" s="47"/>
      <c r="Y88" s="47"/>
      <c r="Z88" s="48"/>
      <c r="AA88" s="48"/>
      <c r="AB88" s="48"/>
      <c r="AC88" s="48"/>
    </row>
  </sheetData>
  <sheetProtection algorithmName="SHA-512" hashValue="yRRdxMnSNJHycc4rhRyqaZMKm5msditnjIEnh+ZZQhRw125KeKZOFMG/SqFpd4PCEPeyLa7tfU+gxGLTMkskSw==" saltValue="WZuICbnBvgidwOhXQDwuSg=="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J31:T31"/>
    <mergeCell ref="U31:AM31"/>
    <mergeCell ref="AN31:BF31"/>
    <mergeCell ref="BG31:BY31"/>
    <mergeCell ref="BZ31:CR31"/>
    <mergeCell ref="CS31:DK31"/>
    <mergeCell ref="EL30:FD30"/>
    <mergeCell ref="FE30:FW30"/>
    <mergeCell ref="FX30:GP30"/>
    <mergeCell ref="GQ30:HI30"/>
    <mergeCell ref="HJ30:IB30"/>
    <mergeCell ref="JC30:JU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77:Q77"/>
    <mergeCell ref="R77:AF77"/>
    <mergeCell ref="AG77:AU77"/>
    <mergeCell ref="AV77:BJ77"/>
    <mergeCell ref="BK77:BY77"/>
    <mergeCell ref="CV76:FW79"/>
    <mergeCell ref="GL76:GZ76"/>
    <mergeCell ref="HA76:HO76"/>
    <mergeCell ref="HP76:ID76"/>
    <mergeCell ref="IE76:IS76"/>
    <mergeCell ref="IT76:JH76"/>
    <mergeCell ref="IT77:JH77"/>
    <mergeCell ref="GC78:GK78"/>
    <mergeCell ref="GL78:GZ78"/>
    <mergeCell ref="HA78:HO78"/>
    <mergeCell ref="LE77:LS77"/>
    <mergeCell ref="LT77:MH77"/>
    <mergeCell ref="MI77:MW77"/>
    <mergeCell ref="BZ77:CN77"/>
    <mergeCell ref="GC77:GK77"/>
    <mergeCell ref="GL77:GZ77"/>
    <mergeCell ref="HA77:HO77"/>
    <mergeCell ref="HP77:ID77"/>
    <mergeCell ref="IE77:IS77"/>
    <mergeCell ref="I78:Q78"/>
    <mergeCell ref="R78:AF78"/>
    <mergeCell ref="AG78:AU78"/>
    <mergeCell ref="AV78:BJ78"/>
    <mergeCell ref="BK78:BY78"/>
    <mergeCell ref="BZ78:CN78"/>
    <mergeCell ref="JR77:JZ77"/>
    <mergeCell ref="KA77:KO77"/>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51</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52</v>
      </c>
      <c r="B3" s="50" t="s">
        <v>53</v>
      </c>
      <c r="C3" s="50" t="s">
        <v>54</v>
      </c>
      <c r="D3" s="50" t="s">
        <v>55</v>
      </c>
      <c r="E3" s="50" t="s">
        <v>56</v>
      </c>
      <c r="F3" s="50" t="s">
        <v>57</v>
      </c>
      <c r="G3" s="50" t="s">
        <v>58</v>
      </c>
      <c r="H3" s="146" t="s">
        <v>59</v>
      </c>
      <c r="I3" s="147"/>
      <c r="J3" s="147"/>
      <c r="K3" s="147"/>
      <c r="L3" s="147"/>
      <c r="M3" s="147"/>
      <c r="N3" s="147"/>
      <c r="O3" s="147"/>
      <c r="P3" s="147"/>
      <c r="Q3" s="147"/>
      <c r="R3" s="147"/>
      <c r="S3" s="147"/>
      <c r="T3" s="147"/>
      <c r="U3" s="147"/>
      <c r="V3" s="147"/>
      <c r="W3" s="147"/>
      <c r="X3" s="147"/>
      <c r="Y3" s="51" t="s">
        <v>60</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61</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15">
      <c r="A4" s="49" t="s">
        <v>62</v>
      </c>
      <c r="B4" s="57"/>
      <c r="C4" s="57"/>
      <c r="D4" s="57"/>
      <c r="E4" s="57"/>
      <c r="F4" s="57"/>
      <c r="G4" s="57"/>
      <c r="H4" s="148"/>
      <c r="I4" s="149"/>
      <c r="J4" s="149"/>
      <c r="K4" s="149"/>
      <c r="L4" s="149"/>
      <c r="M4" s="149"/>
      <c r="N4" s="149"/>
      <c r="O4" s="149"/>
      <c r="P4" s="149"/>
      <c r="Q4" s="149"/>
      <c r="R4" s="149"/>
      <c r="S4" s="149"/>
      <c r="T4" s="149"/>
      <c r="U4" s="149"/>
      <c r="V4" s="149"/>
      <c r="W4" s="149"/>
      <c r="X4" s="149"/>
      <c r="Y4" s="143" t="s">
        <v>63</v>
      </c>
      <c r="Z4" s="144"/>
      <c r="AA4" s="144"/>
      <c r="AB4" s="144"/>
      <c r="AC4" s="144"/>
      <c r="AD4" s="144"/>
      <c r="AE4" s="144"/>
      <c r="AF4" s="144"/>
      <c r="AG4" s="144"/>
      <c r="AH4" s="144"/>
      <c r="AI4" s="145"/>
      <c r="AJ4" s="140" t="s">
        <v>64</v>
      </c>
      <c r="AK4" s="140"/>
      <c r="AL4" s="140"/>
      <c r="AM4" s="140"/>
      <c r="AN4" s="140"/>
      <c r="AO4" s="140"/>
      <c r="AP4" s="140"/>
      <c r="AQ4" s="140"/>
      <c r="AR4" s="140"/>
      <c r="AS4" s="140"/>
      <c r="AT4" s="140"/>
      <c r="AU4" s="150" t="s">
        <v>65</v>
      </c>
      <c r="AV4" s="140"/>
      <c r="AW4" s="140"/>
      <c r="AX4" s="140"/>
      <c r="AY4" s="140"/>
      <c r="AZ4" s="140"/>
      <c r="BA4" s="140"/>
      <c r="BB4" s="140"/>
      <c r="BC4" s="140"/>
      <c r="BD4" s="140"/>
      <c r="BE4" s="140"/>
      <c r="BF4" s="140" t="s">
        <v>66</v>
      </c>
      <c r="BG4" s="140"/>
      <c r="BH4" s="140"/>
      <c r="BI4" s="140"/>
      <c r="BJ4" s="140"/>
      <c r="BK4" s="140"/>
      <c r="BL4" s="140"/>
      <c r="BM4" s="140"/>
      <c r="BN4" s="140"/>
      <c r="BO4" s="140"/>
      <c r="BP4" s="140"/>
      <c r="BQ4" s="150" t="s">
        <v>67</v>
      </c>
      <c r="BR4" s="140"/>
      <c r="BS4" s="140"/>
      <c r="BT4" s="140"/>
      <c r="BU4" s="140"/>
      <c r="BV4" s="140"/>
      <c r="BW4" s="140"/>
      <c r="BX4" s="140"/>
      <c r="BY4" s="140"/>
      <c r="BZ4" s="140"/>
      <c r="CA4" s="140"/>
      <c r="CB4" s="140" t="s">
        <v>68</v>
      </c>
      <c r="CC4" s="140"/>
      <c r="CD4" s="140"/>
      <c r="CE4" s="140"/>
      <c r="CF4" s="140"/>
      <c r="CG4" s="140"/>
      <c r="CH4" s="140"/>
      <c r="CI4" s="140"/>
      <c r="CJ4" s="140"/>
      <c r="CK4" s="140"/>
      <c r="CL4" s="140"/>
      <c r="CM4" s="141" t="s">
        <v>69</v>
      </c>
      <c r="CN4" s="141" t="s">
        <v>70</v>
      </c>
      <c r="CO4" s="143" t="s">
        <v>71</v>
      </c>
      <c r="CP4" s="144"/>
      <c r="CQ4" s="144"/>
      <c r="CR4" s="144"/>
      <c r="CS4" s="144"/>
      <c r="CT4" s="144"/>
      <c r="CU4" s="144"/>
      <c r="CV4" s="144"/>
      <c r="CW4" s="144"/>
      <c r="CX4" s="144"/>
      <c r="CY4" s="145"/>
      <c r="CZ4" s="140" t="s">
        <v>72</v>
      </c>
      <c r="DA4" s="140"/>
      <c r="DB4" s="140"/>
      <c r="DC4" s="140"/>
      <c r="DD4" s="140"/>
      <c r="DE4" s="140"/>
      <c r="DF4" s="140"/>
      <c r="DG4" s="140"/>
      <c r="DH4" s="140"/>
      <c r="DI4" s="140"/>
      <c r="DJ4" s="140"/>
      <c r="DK4" s="143" t="s">
        <v>73</v>
      </c>
      <c r="DL4" s="144"/>
      <c r="DM4" s="144"/>
      <c r="DN4" s="144"/>
      <c r="DO4" s="144"/>
      <c r="DP4" s="144"/>
      <c r="DQ4" s="144"/>
      <c r="DR4" s="144"/>
      <c r="DS4" s="144"/>
      <c r="DT4" s="144"/>
      <c r="DU4" s="145"/>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89</v>
      </c>
      <c r="AK5" s="59" t="s">
        <v>90</v>
      </c>
      <c r="AL5" s="59" t="s">
        <v>91</v>
      </c>
      <c r="AM5" s="59" t="s">
        <v>100</v>
      </c>
      <c r="AN5" s="59" t="s">
        <v>101</v>
      </c>
      <c r="AO5" s="59" t="s">
        <v>94</v>
      </c>
      <c r="AP5" s="59" t="s">
        <v>95</v>
      </c>
      <c r="AQ5" s="59" t="s">
        <v>96</v>
      </c>
      <c r="AR5" s="59" t="s">
        <v>97</v>
      </c>
      <c r="AS5" s="59" t="s">
        <v>98</v>
      </c>
      <c r="AT5" s="59" t="s">
        <v>99</v>
      </c>
      <c r="AU5" s="59" t="s">
        <v>89</v>
      </c>
      <c r="AV5" s="59" t="s">
        <v>90</v>
      </c>
      <c r="AW5" s="59" t="s">
        <v>91</v>
      </c>
      <c r="AX5" s="59" t="s">
        <v>92</v>
      </c>
      <c r="AY5" s="59" t="s">
        <v>101</v>
      </c>
      <c r="AZ5" s="59" t="s">
        <v>94</v>
      </c>
      <c r="BA5" s="59" t="s">
        <v>95</v>
      </c>
      <c r="BB5" s="59" t="s">
        <v>96</v>
      </c>
      <c r="BC5" s="59" t="s">
        <v>97</v>
      </c>
      <c r="BD5" s="59" t="s">
        <v>98</v>
      </c>
      <c r="BE5" s="59" t="s">
        <v>99</v>
      </c>
      <c r="BF5" s="59" t="s">
        <v>89</v>
      </c>
      <c r="BG5" s="59" t="s">
        <v>90</v>
      </c>
      <c r="BH5" s="59" t="s">
        <v>91</v>
      </c>
      <c r="BI5" s="59" t="s">
        <v>92</v>
      </c>
      <c r="BJ5" s="59" t="s">
        <v>93</v>
      </c>
      <c r="BK5" s="59" t="s">
        <v>94</v>
      </c>
      <c r="BL5" s="59" t="s">
        <v>95</v>
      </c>
      <c r="BM5" s="59" t="s">
        <v>96</v>
      </c>
      <c r="BN5" s="59" t="s">
        <v>97</v>
      </c>
      <c r="BO5" s="59" t="s">
        <v>98</v>
      </c>
      <c r="BP5" s="59" t="s">
        <v>99</v>
      </c>
      <c r="BQ5" s="59" t="s">
        <v>89</v>
      </c>
      <c r="BR5" s="59" t="s">
        <v>90</v>
      </c>
      <c r="BS5" s="59" t="s">
        <v>91</v>
      </c>
      <c r="BT5" s="59" t="s">
        <v>100</v>
      </c>
      <c r="BU5" s="59" t="s">
        <v>101</v>
      </c>
      <c r="BV5" s="59" t="s">
        <v>94</v>
      </c>
      <c r="BW5" s="59" t="s">
        <v>95</v>
      </c>
      <c r="BX5" s="59" t="s">
        <v>96</v>
      </c>
      <c r="BY5" s="59" t="s">
        <v>97</v>
      </c>
      <c r="BZ5" s="59" t="s">
        <v>98</v>
      </c>
      <c r="CA5" s="59" t="s">
        <v>99</v>
      </c>
      <c r="CB5" s="59" t="s">
        <v>89</v>
      </c>
      <c r="CC5" s="59" t="s">
        <v>90</v>
      </c>
      <c r="CD5" s="59" t="s">
        <v>91</v>
      </c>
      <c r="CE5" s="59" t="s">
        <v>100</v>
      </c>
      <c r="CF5" s="59" t="s">
        <v>101</v>
      </c>
      <c r="CG5" s="59" t="s">
        <v>94</v>
      </c>
      <c r="CH5" s="59" t="s">
        <v>95</v>
      </c>
      <c r="CI5" s="59" t="s">
        <v>96</v>
      </c>
      <c r="CJ5" s="59" t="s">
        <v>97</v>
      </c>
      <c r="CK5" s="59" t="s">
        <v>98</v>
      </c>
      <c r="CL5" s="59" t="s">
        <v>99</v>
      </c>
      <c r="CM5" s="142"/>
      <c r="CN5" s="142"/>
      <c r="CO5" s="59" t="s">
        <v>89</v>
      </c>
      <c r="CP5" s="59" t="s">
        <v>90</v>
      </c>
      <c r="CQ5" s="59" t="s">
        <v>91</v>
      </c>
      <c r="CR5" s="59" t="s">
        <v>92</v>
      </c>
      <c r="CS5" s="59" t="s">
        <v>101</v>
      </c>
      <c r="CT5" s="59" t="s">
        <v>94</v>
      </c>
      <c r="CU5" s="59" t="s">
        <v>95</v>
      </c>
      <c r="CV5" s="59" t="s">
        <v>96</v>
      </c>
      <c r="CW5" s="59" t="s">
        <v>97</v>
      </c>
      <c r="CX5" s="59" t="s">
        <v>98</v>
      </c>
      <c r="CY5" s="59" t="s">
        <v>99</v>
      </c>
      <c r="CZ5" s="59" t="s">
        <v>89</v>
      </c>
      <c r="DA5" s="59" t="s">
        <v>90</v>
      </c>
      <c r="DB5" s="59" t="s">
        <v>102</v>
      </c>
      <c r="DC5" s="59" t="s">
        <v>92</v>
      </c>
      <c r="DD5" s="59" t="s">
        <v>93</v>
      </c>
      <c r="DE5" s="59" t="s">
        <v>94</v>
      </c>
      <c r="DF5" s="59" t="s">
        <v>95</v>
      </c>
      <c r="DG5" s="59" t="s">
        <v>96</v>
      </c>
      <c r="DH5" s="59" t="s">
        <v>97</v>
      </c>
      <c r="DI5" s="59" t="s">
        <v>98</v>
      </c>
      <c r="DJ5" s="59" t="s">
        <v>35</v>
      </c>
      <c r="DK5" s="59" t="s">
        <v>89</v>
      </c>
      <c r="DL5" s="59" t="s">
        <v>90</v>
      </c>
      <c r="DM5" s="59" t="s">
        <v>91</v>
      </c>
      <c r="DN5" s="59" t="s">
        <v>100</v>
      </c>
      <c r="DO5" s="59" t="s">
        <v>101</v>
      </c>
      <c r="DP5" s="59" t="s">
        <v>94</v>
      </c>
      <c r="DQ5" s="59" t="s">
        <v>95</v>
      </c>
      <c r="DR5" s="59" t="s">
        <v>96</v>
      </c>
      <c r="DS5" s="59" t="s">
        <v>97</v>
      </c>
      <c r="DT5" s="59" t="s">
        <v>98</v>
      </c>
      <c r="DU5" s="59" t="s">
        <v>99</v>
      </c>
    </row>
    <row r="6" spans="1:125" s="66" customFormat="1" x14ac:dyDescent="0.15">
      <c r="A6" s="49" t="s">
        <v>103</v>
      </c>
      <c r="B6" s="60">
        <f>B8</f>
        <v>2019</v>
      </c>
      <c r="C6" s="60">
        <f t="shared" ref="C6:X6" si="1">C8</f>
        <v>32018</v>
      </c>
      <c r="D6" s="60">
        <f t="shared" si="1"/>
        <v>47</v>
      </c>
      <c r="E6" s="60">
        <f t="shared" si="1"/>
        <v>14</v>
      </c>
      <c r="F6" s="60">
        <f t="shared" si="1"/>
        <v>0</v>
      </c>
      <c r="G6" s="60">
        <f t="shared" si="1"/>
        <v>2</v>
      </c>
      <c r="H6" s="60" t="str">
        <f>SUBSTITUTE(H8,"　","")</f>
        <v>岩手県盛岡市</v>
      </c>
      <c r="I6" s="60" t="str">
        <f t="shared" si="1"/>
        <v>マリオス立体駐車場</v>
      </c>
      <c r="J6" s="60" t="str">
        <f t="shared" si="1"/>
        <v>法非適用</v>
      </c>
      <c r="K6" s="60" t="str">
        <f t="shared" si="1"/>
        <v>駐車場整備事業</v>
      </c>
      <c r="L6" s="60" t="str">
        <f t="shared" si="1"/>
        <v>-</v>
      </c>
      <c r="M6" s="60" t="str">
        <f t="shared" si="1"/>
        <v>Ａ１Ｂ１</v>
      </c>
      <c r="N6" s="60" t="str">
        <f t="shared" si="1"/>
        <v>非設置</v>
      </c>
      <c r="O6" s="61" t="str">
        <f t="shared" si="1"/>
        <v>該当数値なし</v>
      </c>
      <c r="P6" s="62" t="str">
        <f t="shared" si="1"/>
        <v>届出駐車場 附置義務駐車施設</v>
      </c>
      <c r="Q6" s="62" t="str">
        <f t="shared" si="1"/>
        <v>立体式</v>
      </c>
      <c r="R6" s="63">
        <f t="shared" si="1"/>
        <v>21</v>
      </c>
      <c r="S6" s="62" t="str">
        <f t="shared" si="1"/>
        <v>駅</v>
      </c>
      <c r="T6" s="62" t="str">
        <f t="shared" si="1"/>
        <v>無</v>
      </c>
      <c r="U6" s="63">
        <f t="shared" si="1"/>
        <v>2290</v>
      </c>
      <c r="V6" s="63">
        <f t="shared" si="1"/>
        <v>294</v>
      </c>
      <c r="W6" s="63">
        <f t="shared" si="1"/>
        <v>200</v>
      </c>
      <c r="X6" s="62" t="str">
        <f t="shared" si="1"/>
        <v>代行制</v>
      </c>
      <c r="Y6" s="64">
        <f>IF(Y8="-",NA(),Y8)</f>
        <v>101.5</v>
      </c>
      <c r="Z6" s="64">
        <f t="shared" ref="Z6:AH6" si="2">IF(Z8="-",NA(),Z8)</f>
        <v>103.2</v>
      </c>
      <c r="AA6" s="64">
        <f t="shared" si="2"/>
        <v>97.2</v>
      </c>
      <c r="AB6" s="64">
        <f t="shared" si="2"/>
        <v>87.7</v>
      </c>
      <c r="AC6" s="64">
        <f t="shared" si="2"/>
        <v>94.1</v>
      </c>
      <c r="AD6" s="64">
        <f t="shared" si="2"/>
        <v>218.5</v>
      </c>
      <c r="AE6" s="64">
        <f t="shared" si="2"/>
        <v>151.19999999999999</v>
      </c>
      <c r="AF6" s="64">
        <f t="shared" si="2"/>
        <v>212.4</v>
      </c>
      <c r="AG6" s="64">
        <f t="shared" si="2"/>
        <v>243</v>
      </c>
      <c r="AH6" s="64">
        <f t="shared" si="2"/>
        <v>218.2</v>
      </c>
      <c r="AI6" s="61" t="str">
        <f>IF(AI8="-","",IF(AI8="-","【-】","【"&amp;SUBSTITUTE(TEXT(AI8,"#,##0.0"),"-","△")&amp;"】"))</f>
        <v>【619.1】</v>
      </c>
      <c r="AJ6" s="64">
        <f>IF(AJ8="-",NA(),AJ8)</f>
        <v>0</v>
      </c>
      <c r="AK6" s="64">
        <f t="shared" ref="AK6:AS6" si="3">IF(AK8="-",NA(),AK8)</f>
        <v>0</v>
      </c>
      <c r="AL6" s="64">
        <f t="shared" si="3"/>
        <v>0</v>
      </c>
      <c r="AM6" s="64">
        <f t="shared" si="3"/>
        <v>0</v>
      </c>
      <c r="AN6" s="64">
        <f t="shared" si="3"/>
        <v>0</v>
      </c>
      <c r="AO6" s="64">
        <f t="shared" si="3"/>
        <v>4.7</v>
      </c>
      <c r="AP6" s="64">
        <f t="shared" si="3"/>
        <v>4</v>
      </c>
      <c r="AQ6" s="64">
        <f t="shared" si="3"/>
        <v>2.4</v>
      </c>
      <c r="AR6" s="64">
        <f t="shared" si="3"/>
        <v>2.2999999999999998</v>
      </c>
      <c r="AS6" s="64">
        <f t="shared" si="3"/>
        <v>1.5</v>
      </c>
      <c r="AT6" s="61" t="str">
        <f>IF(AT8="-","",IF(AT8="-","【-】","【"&amp;SUBSTITUTE(TEXT(AT8,"#,##0.0"),"-","△")&amp;"】"))</f>
        <v>【2.3】</v>
      </c>
      <c r="AU6" s="65">
        <f>IF(AU8="-",NA(),AU8)</f>
        <v>0</v>
      </c>
      <c r="AV6" s="65">
        <f t="shared" ref="AV6:BD6" si="4">IF(AV8="-",NA(),AV8)</f>
        <v>0</v>
      </c>
      <c r="AW6" s="65">
        <f t="shared" si="4"/>
        <v>0</v>
      </c>
      <c r="AX6" s="65">
        <f t="shared" si="4"/>
        <v>0</v>
      </c>
      <c r="AY6" s="65">
        <f t="shared" si="4"/>
        <v>0</v>
      </c>
      <c r="AZ6" s="65">
        <f t="shared" si="4"/>
        <v>46</v>
      </c>
      <c r="BA6" s="65">
        <f t="shared" si="4"/>
        <v>39</v>
      </c>
      <c r="BB6" s="65">
        <f t="shared" si="4"/>
        <v>25</v>
      </c>
      <c r="BC6" s="65">
        <f t="shared" si="4"/>
        <v>23</v>
      </c>
      <c r="BD6" s="65">
        <f t="shared" si="4"/>
        <v>11</v>
      </c>
      <c r="BE6" s="63" t="str">
        <f>IF(BE8="-","",IF(BE8="-","【-】","【"&amp;SUBSTITUTE(TEXT(BE8,"#,##0"),"-","△")&amp;"】"))</f>
        <v>【17】</v>
      </c>
      <c r="BF6" s="64">
        <f>IF(BF8="-",NA(),BF8)</f>
        <v>1.4</v>
      </c>
      <c r="BG6" s="64">
        <f t="shared" ref="BG6:BO6" si="5">IF(BG8="-",NA(),BG8)</f>
        <v>3</v>
      </c>
      <c r="BH6" s="64">
        <f t="shared" si="5"/>
        <v>-3.8</v>
      </c>
      <c r="BI6" s="64">
        <f t="shared" si="5"/>
        <v>-15</v>
      </c>
      <c r="BJ6" s="64">
        <f t="shared" si="5"/>
        <v>-7.3</v>
      </c>
      <c r="BK6" s="64">
        <f t="shared" si="5"/>
        <v>33.200000000000003</v>
      </c>
      <c r="BL6" s="64">
        <f t="shared" si="5"/>
        <v>29.6</v>
      </c>
      <c r="BM6" s="64">
        <f t="shared" si="5"/>
        <v>29.2</v>
      </c>
      <c r="BN6" s="64">
        <f t="shared" si="5"/>
        <v>30.4</v>
      </c>
      <c r="BO6" s="64">
        <f t="shared" si="5"/>
        <v>5.8</v>
      </c>
      <c r="BP6" s="61" t="str">
        <f>IF(BP8="-","",IF(BP8="-","【-】","【"&amp;SUBSTITUTE(TEXT(BP8,"#,##0.0"),"-","△")&amp;"】"))</f>
        <v>【20.8】</v>
      </c>
      <c r="BQ6" s="65">
        <f>IF(BQ8="-",NA(),BQ8)</f>
        <v>544</v>
      </c>
      <c r="BR6" s="65">
        <f t="shared" ref="BR6:BZ6" si="6">IF(BR8="-",NA(),BR8)</f>
        <v>1098</v>
      </c>
      <c r="BS6" s="65">
        <f t="shared" si="6"/>
        <v>-1072</v>
      </c>
      <c r="BT6" s="65">
        <f t="shared" si="6"/>
        <v>-4984</v>
      </c>
      <c r="BU6" s="65">
        <f t="shared" si="6"/>
        <v>-2143</v>
      </c>
      <c r="BV6" s="65">
        <f t="shared" si="6"/>
        <v>37496</v>
      </c>
      <c r="BW6" s="65">
        <f t="shared" si="6"/>
        <v>31888</v>
      </c>
      <c r="BX6" s="65">
        <f t="shared" si="6"/>
        <v>13314</v>
      </c>
      <c r="BY6" s="65">
        <f t="shared" si="6"/>
        <v>28825</v>
      </c>
      <c r="BZ6" s="65">
        <f t="shared" si="6"/>
        <v>26838</v>
      </c>
      <c r="CA6" s="63" t="str">
        <f>IF(CA8="-","",IF(CA8="-","【-】","【"&amp;SUBSTITUTE(TEXT(CA8,"#,##0"),"-","△")&amp;"】"))</f>
        <v>【14,290】</v>
      </c>
      <c r="CB6" s="64"/>
      <c r="CC6" s="64"/>
      <c r="CD6" s="64"/>
      <c r="CE6" s="64"/>
      <c r="CF6" s="64"/>
      <c r="CG6" s="64"/>
      <c r="CH6" s="64"/>
      <c r="CI6" s="64"/>
      <c r="CJ6" s="64"/>
      <c r="CK6" s="64"/>
      <c r="CL6" s="61" t="s">
        <v>104</v>
      </c>
      <c r="CM6" s="63">
        <f t="shared" ref="CM6:CN6" si="7">CM8</f>
        <v>191355</v>
      </c>
      <c r="CN6" s="63">
        <f t="shared" si="7"/>
        <v>339107</v>
      </c>
      <c r="CO6" s="64"/>
      <c r="CP6" s="64"/>
      <c r="CQ6" s="64"/>
      <c r="CR6" s="64"/>
      <c r="CS6" s="64"/>
      <c r="CT6" s="64"/>
      <c r="CU6" s="64"/>
      <c r="CV6" s="64"/>
      <c r="CW6" s="64"/>
      <c r="CX6" s="64"/>
      <c r="CY6" s="61" t="s">
        <v>104</v>
      </c>
      <c r="CZ6" s="64">
        <f>IF(CZ8="-",NA(),CZ8)</f>
        <v>0</v>
      </c>
      <c r="DA6" s="64">
        <f t="shared" ref="DA6:DI6" si="8">IF(DA8="-",NA(),DA8)</f>
        <v>0</v>
      </c>
      <c r="DB6" s="64">
        <f t="shared" si="8"/>
        <v>0</v>
      </c>
      <c r="DC6" s="64">
        <f t="shared" si="8"/>
        <v>0</v>
      </c>
      <c r="DD6" s="64">
        <f t="shared" si="8"/>
        <v>0</v>
      </c>
      <c r="DE6" s="64">
        <f t="shared" si="8"/>
        <v>280</v>
      </c>
      <c r="DF6" s="64">
        <f t="shared" si="8"/>
        <v>239.6</v>
      </c>
      <c r="DG6" s="64">
        <f t="shared" si="8"/>
        <v>224.1</v>
      </c>
      <c r="DH6" s="64">
        <f t="shared" si="8"/>
        <v>152.5</v>
      </c>
      <c r="DI6" s="64">
        <f t="shared" si="8"/>
        <v>1239.2</v>
      </c>
      <c r="DJ6" s="61" t="str">
        <f>IF(DJ8="-","",IF(DJ8="-","【-】","【"&amp;SUBSTITUTE(TEXT(DJ8,"#,##0.0"),"-","△")&amp;"】"))</f>
        <v>【425.4】</v>
      </c>
      <c r="DK6" s="64">
        <f>IF(DK8="-",NA(),DK8)</f>
        <v>33.299999999999997</v>
      </c>
      <c r="DL6" s="64">
        <f t="shared" ref="DL6:DT6" si="9">IF(DL8="-",NA(),DL8)</f>
        <v>31.3</v>
      </c>
      <c r="DM6" s="64">
        <f t="shared" si="9"/>
        <v>31.3</v>
      </c>
      <c r="DN6" s="64">
        <f t="shared" si="9"/>
        <v>29.3</v>
      </c>
      <c r="DO6" s="64">
        <f t="shared" si="9"/>
        <v>26.2</v>
      </c>
      <c r="DP6" s="64">
        <f t="shared" si="9"/>
        <v>138.9</v>
      </c>
      <c r="DQ6" s="64">
        <f t="shared" si="9"/>
        <v>139.69999999999999</v>
      </c>
      <c r="DR6" s="64">
        <f t="shared" si="9"/>
        <v>139.30000000000001</v>
      </c>
      <c r="DS6" s="64">
        <f t="shared" si="9"/>
        <v>135.30000000000001</v>
      </c>
      <c r="DT6" s="64">
        <f t="shared" si="9"/>
        <v>127.7</v>
      </c>
      <c r="DU6" s="61" t="str">
        <f>IF(DU8="-","",IF(DU8="-","【-】","【"&amp;SUBSTITUTE(TEXT(DU8,"#,##0.0"),"-","△")&amp;"】"))</f>
        <v>【205.9】</v>
      </c>
    </row>
    <row r="7" spans="1:125" s="66" customFormat="1" x14ac:dyDescent="0.15">
      <c r="A7" s="49" t="s">
        <v>105</v>
      </c>
      <c r="B7" s="60">
        <f t="shared" ref="B7:X7" si="10">B8</f>
        <v>2019</v>
      </c>
      <c r="C7" s="60">
        <f t="shared" si="10"/>
        <v>32018</v>
      </c>
      <c r="D7" s="60">
        <f t="shared" si="10"/>
        <v>47</v>
      </c>
      <c r="E7" s="60">
        <f t="shared" si="10"/>
        <v>14</v>
      </c>
      <c r="F7" s="60">
        <f t="shared" si="10"/>
        <v>0</v>
      </c>
      <c r="G7" s="60">
        <f t="shared" si="10"/>
        <v>2</v>
      </c>
      <c r="H7" s="60" t="str">
        <f t="shared" si="10"/>
        <v>岩手県　盛岡市</v>
      </c>
      <c r="I7" s="60" t="str">
        <f t="shared" si="10"/>
        <v>マリオス立体駐車場</v>
      </c>
      <c r="J7" s="60" t="str">
        <f t="shared" si="10"/>
        <v>法非適用</v>
      </c>
      <c r="K7" s="60" t="str">
        <f t="shared" si="10"/>
        <v>駐車場整備事業</v>
      </c>
      <c r="L7" s="60" t="str">
        <f t="shared" si="10"/>
        <v>-</v>
      </c>
      <c r="M7" s="60" t="str">
        <f t="shared" si="10"/>
        <v>Ａ１Ｂ１</v>
      </c>
      <c r="N7" s="60" t="str">
        <f t="shared" si="10"/>
        <v>非設置</v>
      </c>
      <c r="O7" s="61" t="str">
        <f t="shared" si="10"/>
        <v>該当数値なし</v>
      </c>
      <c r="P7" s="62" t="str">
        <f t="shared" si="10"/>
        <v>届出駐車場 附置義務駐車施設</v>
      </c>
      <c r="Q7" s="62" t="str">
        <f t="shared" si="10"/>
        <v>立体式</v>
      </c>
      <c r="R7" s="63">
        <f t="shared" si="10"/>
        <v>21</v>
      </c>
      <c r="S7" s="62" t="str">
        <f t="shared" si="10"/>
        <v>駅</v>
      </c>
      <c r="T7" s="62" t="str">
        <f t="shared" si="10"/>
        <v>無</v>
      </c>
      <c r="U7" s="63">
        <f t="shared" si="10"/>
        <v>2290</v>
      </c>
      <c r="V7" s="63">
        <f t="shared" si="10"/>
        <v>294</v>
      </c>
      <c r="W7" s="63">
        <f t="shared" si="10"/>
        <v>200</v>
      </c>
      <c r="X7" s="62" t="str">
        <f t="shared" si="10"/>
        <v>代行制</v>
      </c>
      <c r="Y7" s="64">
        <f>Y8</f>
        <v>101.5</v>
      </c>
      <c r="Z7" s="64">
        <f t="shared" ref="Z7:AH7" si="11">Z8</f>
        <v>103.2</v>
      </c>
      <c r="AA7" s="64">
        <f t="shared" si="11"/>
        <v>97.2</v>
      </c>
      <c r="AB7" s="64">
        <f t="shared" si="11"/>
        <v>87.7</v>
      </c>
      <c r="AC7" s="64">
        <f t="shared" si="11"/>
        <v>94.1</v>
      </c>
      <c r="AD7" s="64">
        <f t="shared" si="11"/>
        <v>218.5</v>
      </c>
      <c r="AE7" s="64">
        <f t="shared" si="11"/>
        <v>151.19999999999999</v>
      </c>
      <c r="AF7" s="64">
        <f t="shared" si="11"/>
        <v>212.4</v>
      </c>
      <c r="AG7" s="64">
        <f t="shared" si="11"/>
        <v>243</v>
      </c>
      <c r="AH7" s="64">
        <f t="shared" si="11"/>
        <v>218.2</v>
      </c>
      <c r="AI7" s="61"/>
      <c r="AJ7" s="64">
        <f>AJ8</f>
        <v>0</v>
      </c>
      <c r="AK7" s="64">
        <f t="shared" ref="AK7:AS7" si="12">AK8</f>
        <v>0</v>
      </c>
      <c r="AL7" s="64">
        <f t="shared" si="12"/>
        <v>0</v>
      </c>
      <c r="AM7" s="64">
        <f t="shared" si="12"/>
        <v>0</v>
      </c>
      <c r="AN7" s="64">
        <f t="shared" si="12"/>
        <v>0</v>
      </c>
      <c r="AO7" s="64">
        <f t="shared" si="12"/>
        <v>4.7</v>
      </c>
      <c r="AP7" s="64">
        <f t="shared" si="12"/>
        <v>4</v>
      </c>
      <c r="AQ7" s="64">
        <f t="shared" si="12"/>
        <v>2.4</v>
      </c>
      <c r="AR7" s="64">
        <f t="shared" si="12"/>
        <v>2.2999999999999998</v>
      </c>
      <c r="AS7" s="64">
        <f t="shared" si="12"/>
        <v>1.5</v>
      </c>
      <c r="AT7" s="61"/>
      <c r="AU7" s="65">
        <f>AU8</f>
        <v>0</v>
      </c>
      <c r="AV7" s="65">
        <f t="shared" ref="AV7:BD7" si="13">AV8</f>
        <v>0</v>
      </c>
      <c r="AW7" s="65">
        <f t="shared" si="13"/>
        <v>0</v>
      </c>
      <c r="AX7" s="65">
        <f t="shared" si="13"/>
        <v>0</v>
      </c>
      <c r="AY7" s="65">
        <f t="shared" si="13"/>
        <v>0</v>
      </c>
      <c r="AZ7" s="65">
        <f t="shared" si="13"/>
        <v>46</v>
      </c>
      <c r="BA7" s="65">
        <f t="shared" si="13"/>
        <v>39</v>
      </c>
      <c r="BB7" s="65">
        <f t="shared" si="13"/>
        <v>25</v>
      </c>
      <c r="BC7" s="65">
        <f t="shared" si="13"/>
        <v>23</v>
      </c>
      <c r="BD7" s="65">
        <f t="shared" si="13"/>
        <v>11</v>
      </c>
      <c r="BE7" s="63"/>
      <c r="BF7" s="64">
        <f>BF8</f>
        <v>1.4</v>
      </c>
      <c r="BG7" s="64">
        <f t="shared" ref="BG7:BO7" si="14">BG8</f>
        <v>3</v>
      </c>
      <c r="BH7" s="64">
        <f t="shared" si="14"/>
        <v>-3.8</v>
      </c>
      <c r="BI7" s="64">
        <f t="shared" si="14"/>
        <v>-15</v>
      </c>
      <c r="BJ7" s="64">
        <f t="shared" si="14"/>
        <v>-7.3</v>
      </c>
      <c r="BK7" s="64">
        <f t="shared" si="14"/>
        <v>33.200000000000003</v>
      </c>
      <c r="BL7" s="64">
        <f t="shared" si="14"/>
        <v>29.6</v>
      </c>
      <c r="BM7" s="64">
        <f t="shared" si="14"/>
        <v>29.2</v>
      </c>
      <c r="BN7" s="64">
        <f t="shared" si="14"/>
        <v>30.4</v>
      </c>
      <c r="BO7" s="64">
        <f t="shared" si="14"/>
        <v>5.8</v>
      </c>
      <c r="BP7" s="61"/>
      <c r="BQ7" s="65">
        <f>BQ8</f>
        <v>544</v>
      </c>
      <c r="BR7" s="65">
        <f t="shared" ref="BR7:BZ7" si="15">BR8</f>
        <v>1098</v>
      </c>
      <c r="BS7" s="65">
        <f t="shared" si="15"/>
        <v>-1072</v>
      </c>
      <c r="BT7" s="65">
        <f t="shared" si="15"/>
        <v>-4984</v>
      </c>
      <c r="BU7" s="65">
        <f t="shared" si="15"/>
        <v>-2143</v>
      </c>
      <c r="BV7" s="65">
        <f t="shared" si="15"/>
        <v>37496</v>
      </c>
      <c r="BW7" s="65">
        <f t="shared" si="15"/>
        <v>31888</v>
      </c>
      <c r="BX7" s="65">
        <f t="shared" si="15"/>
        <v>13314</v>
      </c>
      <c r="BY7" s="65">
        <f t="shared" si="15"/>
        <v>28825</v>
      </c>
      <c r="BZ7" s="65">
        <f t="shared" si="15"/>
        <v>26838</v>
      </c>
      <c r="CA7" s="63"/>
      <c r="CB7" s="64" t="s">
        <v>106</v>
      </c>
      <c r="CC7" s="64" t="s">
        <v>106</v>
      </c>
      <c r="CD7" s="64" t="s">
        <v>106</v>
      </c>
      <c r="CE7" s="64" t="s">
        <v>106</v>
      </c>
      <c r="CF7" s="64" t="s">
        <v>106</v>
      </c>
      <c r="CG7" s="64" t="s">
        <v>106</v>
      </c>
      <c r="CH7" s="64" t="s">
        <v>106</v>
      </c>
      <c r="CI7" s="64" t="s">
        <v>106</v>
      </c>
      <c r="CJ7" s="64" t="s">
        <v>106</v>
      </c>
      <c r="CK7" s="64" t="s">
        <v>104</v>
      </c>
      <c r="CL7" s="61"/>
      <c r="CM7" s="63">
        <f>CM8</f>
        <v>191355</v>
      </c>
      <c r="CN7" s="63">
        <f>CN8</f>
        <v>339107</v>
      </c>
      <c r="CO7" s="64" t="s">
        <v>106</v>
      </c>
      <c r="CP7" s="64" t="s">
        <v>106</v>
      </c>
      <c r="CQ7" s="64" t="s">
        <v>106</v>
      </c>
      <c r="CR7" s="64" t="s">
        <v>106</v>
      </c>
      <c r="CS7" s="64" t="s">
        <v>106</v>
      </c>
      <c r="CT7" s="64" t="s">
        <v>106</v>
      </c>
      <c r="CU7" s="64" t="s">
        <v>106</v>
      </c>
      <c r="CV7" s="64" t="s">
        <v>106</v>
      </c>
      <c r="CW7" s="64" t="s">
        <v>106</v>
      </c>
      <c r="CX7" s="64" t="s">
        <v>104</v>
      </c>
      <c r="CY7" s="61"/>
      <c r="CZ7" s="64">
        <f>CZ8</f>
        <v>0</v>
      </c>
      <c r="DA7" s="64">
        <f t="shared" ref="DA7:DI7" si="16">DA8</f>
        <v>0</v>
      </c>
      <c r="DB7" s="64">
        <f t="shared" si="16"/>
        <v>0</v>
      </c>
      <c r="DC7" s="64">
        <f t="shared" si="16"/>
        <v>0</v>
      </c>
      <c r="DD7" s="64">
        <f t="shared" si="16"/>
        <v>0</v>
      </c>
      <c r="DE7" s="64">
        <f t="shared" si="16"/>
        <v>280</v>
      </c>
      <c r="DF7" s="64">
        <f t="shared" si="16"/>
        <v>239.6</v>
      </c>
      <c r="DG7" s="64">
        <f t="shared" si="16"/>
        <v>224.1</v>
      </c>
      <c r="DH7" s="64">
        <f t="shared" si="16"/>
        <v>152.5</v>
      </c>
      <c r="DI7" s="64">
        <f t="shared" si="16"/>
        <v>1239.2</v>
      </c>
      <c r="DJ7" s="61"/>
      <c r="DK7" s="64">
        <f>DK8</f>
        <v>33.299999999999997</v>
      </c>
      <c r="DL7" s="64">
        <f t="shared" ref="DL7:DT7" si="17">DL8</f>
        <v>31.3</v>
      </c>
      <c r="DM7" s="64">
        <f t="shared" si="17"/>
        <v>31.3</v>
      </c>
      <c r="DN7" s="64">
        <f t="shared" si="17"/>
        <v>29.3</v>
      </c>
      <c r="DO7" s="64">
        <f t="shared" si="17"/>
        <v>26.2</v>
      </c>
      <c r="DP7" s="64">
        <f t="shared" si="17"/>
        <v>138.9</v>
      </c>
      <c r="DQ7" s="64">
        <f t="shared" si="17"/>
        <v>139.69999999999999</v>
      </c>
      <c r="DR7" s="64">
        <f t="shared" si="17"/>
        <v>139.30000000000001</v>
      </c>
      <c r="DS7" s="64">
        <f t="shared" si="17"/>
        <v>135.30000000000001</v>
      </c>
      <c r="DT7" s="64">
        <f t="shared" si="17"/>
        <v>127.7</v>
      </c>
      <c r="DU7" s="61"/>
    </row>
    <row r="8" spans="1:125" s="66" customFormat="1" x14ac:dyDescent="0.15">
      <c r="A8" s="49"/>
      <c r="B8" s="67">
        <v>2019</v>
      </c>
      <c r="C8" s="67">
        <v>32018</v>
      </c>
      <c r="D8" s="67">
        <v>47</v>
      </c>
      <c r="E8" s="67">
        <v>14</v>
      </c>
      <c r="F8" s="67">
        <v>0</v>
      </c>
      <c r="G8" s="67">
        <v>2</v>
      </c>
      <c r="H8" s="67" t="s">
        <v>107</v>
      </c>
      <c r="I8" s="67" t="s">
        <v>108</v>
      </c>
      <c r="J8" s="67" t="s">
        <v>109</v>
      </c>
      <c r="K8" s="67" t="s">
        <v>110</v>
      </c>
      <c r="L8" s="67" t="s">
        <v>111</v>
      </c>
      <c r="M8" s="67" t="s">
        <v>112</v>
      </c>
      <c r="N8" s="67" t="s">
        <v>113</v>
      </c>
      <c r="O8" s="68" t="s">
        <v>114</v>
      </c>
      <c r="P8" s="69" t="s">
        <v>115</v>
      </c>
      <c r="Q8" s="69" t="s">
        <v>116</v>
      </c>
      <c r="R8" s="70">
        <v>21</v>
      </c>
      <c r="S8" s="69" t="s">
        <v>117</v>
      </c>
      <c r="T8" s="69" t="s">
        <v>118</v>
      </c>
      <c r="U8" s="70">
        <v>2290</v>
      </c>
      <c r="V8" s="70">
        <v>294</v>
      </c>
      <c r="W8" s="70">
        <v>200</v>
      </c>
      <c r="X8" s="69" t="s">
        <v>119</v>
      </c>
      <c r="Y8" s="71">
        <v>101.5</v>
      </c>
      <c r="Z8" s="71">
        <v>103.2</v>
      </c>
      <c r="AA8" s="71">
        <v>97.2</v>
      </c>
      <c r="AB8" s="71">
        <v>87.7</v>
      </c>
      <c r="AC8" s="71">
        <v>94.1</v>
      </c>
      <c r="AD8" s="71">
        <v>218.5</v>
      </c>
      <c r="AE8" s="71">
        <v>151.19999999999999</v>
      </c>
      <c r="AF8" s="71">
        <v>212.4</v>
      </c>
      <c r="AG8" s="71">
        <v>243</v>
      </c>
      <c r="AH8" s="71">
        <v>218.2</v>
      </c>
      <c r="AI8" s="68">
        <v>619.1</v>
      </c>
      <c r="AJ8" s="71">
        <v>0</v>
      </c>
      <c r="AK8" s="71">
        <v>0</v>
      </c>
      <c r="AL8" s="71">
        <v>0</v>
      </c>
      <c r="AM8" s="71">
        <v>0</v>
      </c>
      <c r="AN8" s="71">
        <v>0</v>
      </c>
      <c r="AO8" s="71">
        <v>4.7</v>
      </c>
      <c r="AP8" s="71">
        <v>4</v>
      </c>
      <c r="AQ8" s="71">
        <v>2.4</v>
      </c>
      <c r="AR8" s="71">
        <v>2.2999999999999998</v>
      </c>
      <c r="AS8" s="71">
        <v>1.5</v>
      </c>
      <c r="AT8" s="68">
        <v>2.2999999999999998</v>
      </c>
      <c r="AU8" s="72">
        <v>0</v>
      </c>
      <c r="AV8" s="72">
        <v>0</v>
      </c>
      <c r="AW8" s="72">
        <v>0</v>
      </c>
      <c r="AX8" s="72">
        <v>0</v>
      </c>
      <c r="AY8" s="72">
        <v>0</v>
      </c>
      <c r="AZ8" s="72">
        <v>46</v>
      </c>
      <c r="BA8" s="72">
        <v>39</v>
      </c>
      <c r="BB8" s="72">
        <v>25</v>
      </c>
      <c r="BC8" s="72">
        <v>23</v>
      </c>
      <c r="BD8" s="72">
        <v>11</v>
      </c>
      <c r="BE8" s="72">
        <v>17</v>
      </c>
      <c r="BF8" s="71">
        <v>1.4</v>
      </c>
      <c r="BG8" s="71">
        <v>3</v>
      </c>
      <c r="BH8" s="71">
        <v>-3.8</v>
      </c>
      <c r="BI8" s="71">
        <v>-15</v>
      </c>
      <c r="BJ8" s="71">
        <v>-7.3</v>
      </c>
      <c r="BK8" s="71">
        <v>33.200000000000003</v>
      </c>
      <c r="BL8" s="71">
        <v>29.6</v>
      </c>
      <c r="BM8" s="71">
        <v>29.2</v>
      </c>
      <c r="BN8" s="71">
        <v>30.4</v>
      </c>
      <c r="BO8" s="71">
        <v>5.8</v>
      </c>
      <c r="BP8" s="68">
        <v>20.8</v>
      </c>
      <c r="BQ8" s="72">
        <v>544</v>
      </c>
      <c r="BR8" s="72">
        <v>1098</v>
      </c>
      <c r="BS8" s="72">
        <v>-1072</v>
      </c>
      <c r="BT8" s="73">
        <v>-4984</v>
      </c>
      <c r="BU8" s="73">
        <v>-2143</v>
      </c>
      <c r="BV8" s="72">
        <v>37496</v>
      </c>
      <c r="BW8" s="72">
        <v>31888</v>
      </c>
      <c r="BX8" s="72">
        <v>13314</v>
      </c>
      <c r="BY8" s="72">
        <v>28825</v>
      </c>
      <c r="BZ8" s="72">
        <v>26838</v>
      </c>
      <c r="CA8" s="70">
        <v>14290</v>
      </c>
      <c r="CB8" s="71" t="s">
        <v>111</v>
      </c>
      <c r="CC8" s="71" t="s">
        <v>111</v>
      </c>
      <c r="CD8" s="71" t="s">
        <v>111</v>
      </c>
      <c r="CE8" s="71" t="s">
        <v>111</v>
      </c>
      <c r="CF8" s="71" t="s">
        <v>111</v>
      </c>
      <c r="CG8" s="71" t="s">
        <v>111</v>
      </c>
      <c r="CH8" s="71" t="s">
        <v>111</v>
      </c>
      <c r="CI8" s="71" t="s">
        <v>111</v>
      </c>
      <c r="CJ8" s="71" t="s">
        <v>111</v>
      </c>
      <c r="CK8" s="71" t="s">
        <v>111</v>
      </c>
      <c r="CL8" s="68" t="s">
        <v>111</v>
      </c>
      <c r="CM8" s="70">
        <v>191355</v>
      </c>
      <c r="CN8" s="70">
        <v>339107</v>
      </c>
      <c r="CO8" s="71" t="s">
        <v>111</v>
      </c>
      <c r="CP8" s="71" t="s">
        <v>111</v>
      </c>
      <c r="CQ8" s="71" t="s">
        <v>111</v>
      </c>
      <c r="CR8" s="71" t="s">
        <v>111</v>
      </c>
      <c r="CS8" s="71" t="s">
        <v>111</v>
      </c>
      <c r="CT8" s="71" t="s">
        <v>111</v>
      </c>
      <c r="CU8" s="71" t="s">
        <v>111</v>
      </c>
      <c r="CV8" s="71" t="s">
        <v>111</v>
      </c>
      <c r="CW8" s="71" t="s">
        <v>111</v>
      </c>
      <c r="CX8" s="71" t="s">
        <v>111</v>
      </c>
      <c r="CY8" s="68" t="s">
        <v>111</v>
      </c>
      <c r="CZ8" s="71">
        <v>0</v>
      </c>
      <c r="DA8" s="71">
        <v>0</v>
      </c>
      <c r="DB8" s="71">
        <v>0</v>
      </c>
      <c r="DC8" s="71">
        <v>0</v>
      </c>
      <c r="DD8" s="71">
        <v>0</v>
      </c>
      <c r="DE8" s="71">
        <v>280</v>
      </c>
      <c r="DF8" s="71">
        <v>239.6</v>
      </c>
      <c r="DG8" s="71">
        <v>224.1</v>
      </c>
      <c r="DH8" s="71">
        <v>152.5</v>
      </c>
      <c r="DI8" s="71">
        <v>1239.2</v>
      </c>
      <c r="DJ8" s="68">
        <v>425.4</v>
      </c>
      <c r="DK8" s="71">
        <v>33.299999999999997</v>
      </c>
      <c r="DL8" s="71">
        <v>31.3</v>
      </c>
      <c r="DM8" s="71">
        <v>31.3</v>
      </c>
      <c r="DN8" s="71">
        <v>29.3</v>
      </c>
      <c r="DO8" s="71">
        <v>26.2</v>
      </c>
      <c r="DP8" s="71">
        <v>138.9</v>
      </c>
      <c r="DQ8" s="71">
        <v>139.69999999999999</v>
      </c>
      <c r="DR8" s="71">
        <v>139.30000000000001</v>
      </c>
      <c r="DS8" s="71">
        <v>135.30000000000001</v>
      </c>
      <c r="DT8" s="71">
        <v>127.7</v>
      </c>
      <c r="DU8" s="68">
        <v>205.9</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120</v>
      </c>
      <c r="C10" s="78" t="s">
        <v>121</v>
      </c>
      <c r="D10" s="78" t="s">
        <v>122</v>
      </c>
      <c r="E10" s="78" t="s">
        <v>123</v>
      </c>
      <c r="F10" s="78" t="s">
        <v>124</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53</v>
      </c>
      <c r="B11" s="79" t="str">
        <f>IF(VALUE($B$6)=0,"",IF(VALUE($B$6)&gt;2022,"R"&amp;TEXT(VALUE($B$6)-2022,"00"),"H"&amp;VALUE($B$6)-1992))</f>
        <v>H27</v>
      </c>
      <c r="C11" s="79" t="str">
        <f>IF(VALUE($B$6)=0,"",IF(VALUE($B$6)&gt;2021,"R"&amp;TEXT(VALUE($B$6)-2021,"00"),"H"&amp;VALUE($B$6)-1991))</f>
        <v>H28</v>
      </c>
      <c r="D11" s="79" t="str">
        <f>IF(VALUE($B$6)=0,"",IF(VALUE($B$6)&gt;2020,"R"&amp;TEXT(VALUE($B$6)-2020,"00"),"H"&amp;VALUE($B$6)-1990))</f>
        <v>H29</v>
      </c>
      <c r="E11" s="79" t="str">
        <f>IF(VALUE($B$6)=0,"",IF(VALUE($B$6)&gt;2019,"R"&amp;TEXT(VALUE($B$6)-2019,"00"),"H"&amp;VALUE($B$6)-1989))</f>
        <v>H30</v>
      </c>
      <c r="F11" s="79" t="str">
        <f>IF(VALUE($B$6)=0,"",IF(VALUE($B$6)&gt;2018,"R"&amp;TEXT(VALUE($B$6)-2018,"00"),"H"&amp;VALUE($B$6)-1988))</f>
        <v>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白濱　光</cp:lastModifiedBy>
  <dcterms:created xsi:type="dcterms:W3CDTF">2020-12-04T03:26:40Z</dcterms:created>
  <dcterms:modified xsi:type="dcterms:W3CDTF">2021-01-29T07:24:15Z</dcterms:modified>
  <cp:category/>
</cp:coreProperties>
</file>